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FOA Required Documents\"/>
    </mc:Choice>
  </mc:AlternateContent>
  <bookViews>
    <workbookView xWindow="0" yWindow="180" windowWidth="28800" windowHeight="10695"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7" i="13" l="1"/>
  <c r="G27" i="13"/>
  <c r="F27" i="13"/>
  <c r="E27" i="13"/>
  <c r="D27" i="13"/>
  <c r="I29" i="13" l="1"/>
  <c r="I27" i="13"/>
  <c r="I26" i="13"/>
  <c r="I25" i="13"/>
  <c r="I24" i="13"/>
  <c r="I23" i="13"/>
  <c r="I22" i="13"/>
  <c r="I21" i="13"/>
  <c r="I20" i="13"/>
  <c r="I19" i="13"/>
  <c r="I18" i="13"/>
  <c r="I17" i="13"/>
  <c r="I13" i="13"/>
  <c r="I12" i="13"/>
  <c r="I11" i="13"/>
  <c r="I10" i="13"/>
  <c r="I9" i="13"/>
  <c r="I8" i="13"/>
  <c r="G13" i="13"/>
  <c r="F13" i="13"/>
  <c r="E10" i="2" l="1"/>
  <c r="H10" i="2"/>
  <c r="K10" i="2"/>
  <c r="N10" i="2"/>
  <c r="S10" i="2" s="1"/>
  <c r="Q10" i="2"/>
  <c r="R10" i="2"/>
  <c r="H19" i="13" l="1"/>
  <c r="H21" i="13" l="1"/>
  <c r="H20" i="13" l="1"/>
  <c r="Q13" i="3"/>
  <c r="Q12" i="3"/>
  <c r="Q11" i="3"/>
  <c r="Q10" i="3"/>
  <c r="Q9" i="3"/>
  <c r="Q8" i="3"/>
  <c r="I17" i="11" l="1"/>
  <c r="H17" i="11"/>
  <c r="G17" i="11"/>
  <c r="F17" i="11"/>
  <c r="E17" i="11"/>
  <c r="D17" i="11"/>
  <c r="I16" i="11"/>
  <c r="I15" i="11"/>
  <c r="I14" i="11"/>
  <c r="I13" i="11"/>
  <c r="I12" i="11"/>
  <c r="I11" i="11"/>
  <c r="I10" i="11"/>
  <c r="I9" i="11"/>
  <c r="I8" i="11"/>
  <c r="I7" i="11"/>
  <c r="D26" i="13" l="1"/>
  <c r="G16" i="10"/>
  <c r="F16" i="10"/>
  <c r="E16" i="10"/>
  <c r="D16" i="10"/>
  <c r="C16" i="10"/>
  <c r="B16" i="10"/>
  <c r="G15" i="10"/>
  <c r="G14" i="10"/>
  <c r="G13" i="10"/>
  <c r="G12" i="10"/>
  <c r="C47" i="9"/>
  <c r="C46" i="9"/>
  <c r="C38" i="9"/>
  <c r="C30" i="9"/>
  <c r="C22" i="9"/>
  <c r="C14" i="9"/>
  <c r="C43" i="8"/>
  <c r="C36" i="8"/>
  <c r="C29" i="8"/>
  <c r="C22" i="8"/>
  <c r="C15" i="8"/>
  <c r="H29" i="7"/>
  <c r="G29" i="7"/>
  <c r="F29" i="7"/>
  <c r="E29" i="7"/>
  <c r="I26" i="7"/>
  <c r="I25" i="7"/>
  <c r="I27" i="7"/>
  <c r="H27" i="7"/>
  <c r="G27" i="7"/>
  <c r="F27" i="7"/>
  <c r="E27" i="7"/>
  <c r="D27" i="7"/>
  <c r="I22" i="7"/>
  <c r="H22" i="7"/>
  <c r="G22" i="7"/>
  <c r="F22" i="7"/>
  <c r="E22" i="7"/>
  <c r="D22" i="7"/>
  <c r="I21" i="7"/>
  <c r="I20" i="7"/>
  <c r="I19" i="7"/>
  <c r="I18" i="7"/>
  <c r="I17" i="7"/>
  <c r="H13" i="7"/>
  <c r="G13" i="7"/>
  <c r="F13" i="7"/>
  <c r="E13" i="7"/>
  <c r="D13" i="7"/>
  <c r="D29" i="7" s="1"/>
  <c r="I12" i="7"/>
  <c r="I11" i="7"/>
  <c r="I10" i="7"/>
  <c r="I9" i="7"/>
  <c r="I8" i="7"/>
  <c r="I13" i="7" s="1"/>
  <c r="I29" i="7" s="1"/>
  <c r="I7" i="7"/>
  <c r="E55" i="6"/>
  <c r="E54" i="6"/>
  <c r="E53" i="6"/>
  <c r="E52" i="6"/>
  <c r="E51" i="6"/>
  <c r="E50" i="6"/>
  <c r="E49" i="6"/>
  <c r="E48" i="6"/>
  <c r="E47" i="6"/>
  <c r="E45" i="6"/>
  <c r="E44" i="6"/>
  <c r="E43" i="6"/>
  <c r="E42" i="6"/>
  <c r="E41" i="6"/>
  <c r="E40" i="6"/>
  <c r="E39" i="6"/>
  <c r="E38" i="6"/>
  <c r="E37" i="6"/>
  <c r="E35" i="6"/>
  <c r="E34" i="6"/>
  <c r="E33" i="6"/>
  <c r="E32" i="6"/>
  <c r="E31" i="6"/>
  <c r="E30" i="6"/>
  <c r="E29" i="6"/>
  <c r="E28" i="6"/>
  <c r="E27" i="6"/>
  <c r="E25" i="6"/>
  <c r="E24" i="6"/>
  <c r="E23" i="6"/>
  <c r="E22" i="6"/>
  <c r="E21" i="6"/>
  <c r="E20" i="6"/>
  <c r="E19" i="6"/>
  <c r="E18" i="6"/>
  <c r="E17" i="6"/>
  <c r="E14" i="6"/>
  <c r="E13" i="6"/>
  <c r="E12" i="6"/>
  <c r="E11" i="6"/>
  <c r="E10" i="6"/>
  <c r="E9" i="6"/>
  <c r="E15" i="6" s="1"/>
  <c r="E56" i="6" s="1"/>
  <c r="E8" i="6"/>
  <c r="E46" i="5"/>
  <c r="E45" i="5"/>
  <c r="E44" i="5"/>
  <c r="E43" i="5"/>
  <c r="E42" i="5"/>
  <c r="E41" i="5"/>
  <c r="E40" i="5"/>
  <c r="E38" i="5"/>
  <c r="E37" i="5"/>
  <c r="E36" i="5"/>
  <c r="E35" i="5"/>
  <c r="E34" i="5"/>
  <c r="E33" i="5"/>
  <c r="E32" i="5"/>
  <c r="E30" i="5"/>
  <c r="E29" i="5"/>
  <c r="E28" i="5"/>
  <c r="E27" i="5"/>
  <c r="E26" i="5"/>
  <c r="E25" i="5"/>
  <c r="E24" i="5"/>
  <c r="E22" i="5"/>
  <c r="E21" i="5"/>
  <c r="E20" i="5"/>
  <c r="E19" i="5"/>
  <c r="E18" i="5"/>
  <c r="E17" i="5"/>
  <c r="E16" i="5"/>
  <c r="E13" i="5"/>
  <c r="E12" i="5"/>
  <c r="E11" i="5"/>
  <c r="E10" i="5"/>
  <c r="E14" i="5" s="1"/>
  <c r="E47" i="5" s="1"/>
  <c r="E8" i="5"/>
  <c r="K46" i="4"/>
  <c r="K45" i="4"/>
  <c r="K43" i="4"/>
  <c r="K42" i="4"/>
  <c r="K41" i="4"/>
  <c r="K40" i="4"/>
  <c r="K38" i="4"/>
  <c r="K37" i="4"/>
  <c r="K35" i="4"/>
  <c r="K34" i="4"/>
  <c r="K33" i="4"/>
  <c r="K32" i="4"/>
  <c r="K30" i="4"/>
  <c r="K29" i="4"/>
  <c r="K27" i="4"/>
  <c r="K26" i="4"/>
  <c r="K25" i="4"/>
  <c r="K24" i="4"/>
  <c r="K22" i="4"/>
  <c r="K21" i="4"/>
  <c r="K19" i="4"/>
  <c r="K18" i="4"/>
  <c r="K17" i="4"/>
  <c r="K16" i="4"/>
  <c r="K13" i="4"/>
  <c r="K11" i="4"/>
  <c r="K10" i="4"/>
  <c r="K9" i="4"/>
  <c r="K14" i="4" s="1"/>
  <c r="K47" i="4" s="1"/>
  <c r="K8" i="4"/>
  <c r="S33" i="2"/>
  <c r="S32" i="2"/>
  <c r="S31" i="2"/>
  <c r="S30" i="2"/>
  <c r="S29" i="2"/>
  <c r="S28" i="2"/>
  <c r="S27" i="2"/>
  <c r="S26" i="2"/>
  <c r="S25" i="2"/>
  <c r="S24" i="2"/>
  <c r="Q26" i="2"/>
  <c r="Q25" i="2"/>
  <c r="S23" i="2"/>
  <c r="S22" i="2"/>
  <c r="S21" i="2"/>
  <c r="S20" i="2"/>
  <c r="S19" i="2"/>
  <c r="S18" i="2"/>
  <c r="S17" i="2"/>
  <c r="S16" i="2"/>
  <c r="S15" i="2"/>
  <c r="S13" i="2"/>
  <c r="S12" i="2"/>
  <c r="S11" i="2"/>
  <c r="C44" i="8" l="1"/>
  <c r="H23" i="13"/>
  <c r="E30" i="1"/>
  <c r="D30" i="1"/>
  <c r="F30" i="1" l="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13" i="3" s="1"/>
  <c r="G18" i="13" s="1"/>
  <c r="M7" i="3"/>
  <c r="F22" i="1"/>
  <c r="E26" i="1"/>
  <c r="F26" i="1"/>
  <c r="E27" i="1"/>
  <c r="F27" i="1"/>
  <c r="H24" i="13"/>
  <c r="G24" i="13"/>
  <c r="G26" i="13"/>
  <c r="H26" i="13"/>
  <c r="H17" i="13" l="1"/>
  <c r="H25" i="13" s="1"/>
  <c r="D16" i="1"/>
  <c r="G12" i="13"/>
  <c r="D15" i="1"/>
  <c r="G11" i="13"/>
  <c r="E31" i="1"/>
  <c r="G19" i="13"/>
  <c r="P13" i="3"/>
  <c r="H18" i="13" s="1"/>
  <c r="N34" i="2"/>
  <c r="E21" i="1"/>
  <c r="F31" i="1"/>
  <c r="F33" i="1"/>
  <c r="E33" i="1"/>
  <c r="F28" i="1"/>
  <c r="F29" i="1" s="1"/>
  <c r="H22" i="13"/>
  <c r="E22" i="1"/>
  <c r="F21" i="1"/>
  <c r="F20" i="1"/>
  <c r="F24" i="1"/>
  <c r="F1" i="13"/>
  <c r="C1" i="13"/>
  <c r="G21" i="13" l="1"/>
  <c r="E24" i="1"/>
  <c r="F23" i="1"/>
  <c r="F32" i="1" s="1"/>
  <c r="F34" i="1" s="1"/>
  <c r="G17" i="13"/>
  <c r="G25" i="13" s="1"/>
  <c r="E20" i="1"/>
  <c r="G20" i="13"/>
  <c r="E23" i="1"/>
  <c r="E7" i="5"/>
  <c r="F12" i="13" l="1"/>
  <c r="G16" i="1"/>
  <c r="K7" i="4"/>
  <c r="H16" i="1" l="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D12" i="1"/>
  <c r="D14" i="1"/>
  <c r="F24" i="13"/>
  <c r="E23" i="13"/>
  <c r="I6" i="7"/>
  <c r="B26" i="1"/>
  <c r="C26" i="1"/>
  <c r="D26" i="1"/>
  <c r="G26" i="1" s="1"/>
  <c r="I16" i="7"/>
  <c r="B27" i="1"/>
  <c r="C27" i="1"/>
  <c r="D27" i="1"/>
  <c r="D28" i="1"/>
  <c r="E9" i="5"/>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S14" i="2" s="1"/>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R34" i="2" l="1"/>
  <c r="S9" i="2"/>
  <c r="Q7" i="3"/>
  <c r="G27" i="1"/>
  <c r="F20" i="13"/>
  <c r="B33" i="1"/>
  <c r="D33" i="1"/>
  <c r="F25" i="12" s="1"/>
  <c r="F26" i="13"/>
  <c r="C33" i="1"/>
  <c r="E25" i="12" s="1"/>
  <c r="E26" i="13"/>
  <c r="C31" i="1"/>
  <c r="E24" i="13"/>
  <c r="B31" i="1"/>
  <c r="D23" i="12" s="1"/>
  <c r="D24" i="13"/>
  <c r="B30" i="1"/>
  <c r="D23" i="13"/>
  <c r="C24" i="1"/>
  <c r="D23" i="1"/>
  <c r="F19" i="12" s="1"/>
  <c r="B22" i="1"/>
  <c r="D19" i="13"/>
  <c r="G10" i="12"/>
  <c r="G10" i="13"/>
  <c r="G9" i="12"/>
  <c r="G9" i="13"/>
  <c r="G8" i="12"/>
  <c r="G8" i="13"/>
  <c r="D22" i="13"/>
  <c r="E22" i="13"/>
  <c r="C28" i="1"/>
  <c r="C29" i="1" s="1"/>
  <c r="E21" i="12" s="1"/>
  <c r="K34" i="2"/>
  <c r="F17" i="13" s="1"/>
  <c r="F25" i="13" s="1"/>
  <c r="E34" i="2"/>
  <c r="S8" i="2"/>
  <c r="J13" i="3"/>
  <c r="D13" i="3"/>
  <c r="G13" i="3"/>
  <c r="F21" i="13"/>
  <c r="D31" i="1"/>
  <c r="D13" i="1"/>
  <c r="D17" i="1" s="1"/>
  <c r="H34" i="2"/>
  <c r="B28" i="1"/>
  <c r="D29" i="1"/>
  <c r="E19" i="13"/>
  <c r="S34" i="2" l="1"/>
  <c r="C22" i="1"/>
  <c r="G12" i="12"/>
  <c r="D18" i="12"/>
  <c r="D18" i="13"/>
  <c r="D20" i="1"/>
  <c r="F16" i="12" s="1"/>
  <c r="D25" i="12"/>
  <c r="H25" i="12" s="1"/>
  <c r="G33" i="1"/>
  <c r="E23" i="12"/>
  <c r="G31" i="1"/>
  <c r="D22" i="12"/>
  <c r="G30" i="1"/>
  <c r="F21" i="12"/>
  <c r="F22" i="13"/>
  <c r="E21" i="13"/>
  <c r="E20" i="12"/>
  <c r="D20" i="13"/>
  <c r="B23" i="1"/>
  <c r="B24" i="1"/>
  <c r="D20" i="12" s="1"/>
  <c r="D21" i="13"/>
  <c r="C23" i="1"/>
  <c r="E19" i="12" s="1"/>
  <c r="E20" i="13"/>
  <c r="D22" i="1"/>
  <c r="F18" i="12" s="1"/>
  <c r="F19" i="13"/>
  <c r="D21" i="1"/>
  <c r="F17" i="12" s="1"/>
  <c r="F18" i="13"/>
  <c r="C21" i="1"/>
  <c r="E17" i="12" s="1"/>
  <c r="E18" i="13"/>
  <c r="C20" i="1"/>
  <c r="E16" i="12" s="1"/>
  <c r="E17" i="13"/>
  <c r="E25" i="13" s="1"/>
  <c r="B20" i="1"/>
  <c r="D17" i="13"/>
  <c r="B29" i="1"/>
  <c r="D21" i="12" s="1"/>
  <c r="F23" i="12"/>
  <c r="F22" i="12"/>
  <c r="D24" i="1"/>
  <c r="F20" i="12" s="1"/>
  <c r="B21" i="1"/>
  <c r="G21" i="1" s="1"/>
  <c r="D25" i="13" l="1"/>
  <c r="H23" i="12"/>
  <c r="G23" i="1"/>
  <c r="G22" i="1"/>
  <c r="E18" i="12"/>
  <c r="E24" i="12" s="1"/>
  <c r="D16" i="12"/>
  <c r="H16" i="12" s="1"/>
  <c r="G20" i="1"/>
  <c r="G24" i="1"/>
  <c r="H22" i="12"/>
  <c r="H21" i="12"/>
  <c r="D19" i="12"/>
  <c r="C32" i="1"/>
  <c r="C34" i="1" s="1"/>
  <c r="F9" i="13" s="1"/>
  <c r="H19" i="12"/>
  <c r="D17" i="12"/>
  <c r="B32" i="1"/>
  <c r="B34" i="1" s="1"/>
  <c r="D32" i="1"/>
  <c r="D34" i="1" s="1"/>
  <c r="H20" i="12"/>
  <c r="F24" i="12"/>
  <c r="F26" i="12" s="1"/>
  <c r="F10" i="12" s="1"/>
  <c r="H10" i="12" s="1"/>
  <c r="H18" i="12"/>
  <c r="G13" i="1" l="1"/>
  <c r="H13" i="1" s="1"/>
  <c r="G14" i="1"/>
  <c r="F10" i="13"/>
  <c r="G12" i="1"/>
  <c r="F8" i="13"/>
  <c r="H17" i="12"/>
  <c r="D24" i="12"/>
  <c r="D26" i="12" s="1"/>
  <c r="F8" i="12" s="1"/>
  <c r="H8" i="12" s="1"/>
  <c r="E26" i="12"/>
  <c r="F9" i="12" s="1"/>
  <c r="C13" i="1" l="1"/>
  <c r="H12" i="1"/>
  <c r="C14" i="1"/>
  <c r="H14" i="1"/>
  <c r="C12" i="1"/>
  <c r="H24" i="12"/>
  <c r="H26" i="12" s="1"/>
  <c r="H9" i="12"/>
  <c r="H12" i="12" s="1"/>
  <c r="F12" i="12"/>
  <c r="H31" i="1" l="1"/>
  <c r="H33" i="1"/>
  <c r="H21" i="1"/>
  <c r="H27" i="1"/>
  <c r="G22" i="13"/>
  <c r="E28" i="1"/>
  <c r="G28" i="1" s="1"/>
  <c r="H28" i="1" s="1"/>
  <c r="E29" i="1" l="1"/>
  <c r="G29" i="1" s="1"/>
  <c r="G32" i="1"/>
  <c r="E32" i="1"/>
  <c r="E34" i="1" s="1"/>
  <c r="F11" i="13" l="1"/>
  <c r="G15" i="1"/>
  <c r="G34" i="1"/>
  <c r="C19" i="11" s="1"/>
  <c r="I19" i="11" s="1"/>
  <c r="H15" i="1" l="1"/>
  <c r="G17" i="1"/>
  <c r="H30" i="1" s="1"/>
  <c r="C15" i="1"/>
  <c r="C17" i="1" s="1"/>
  <c r="H23" i="1" l="1"/>
  <c r="H26" i="1"/>
  <c r="H29" i="1"/>
  <c r="H22" i="1"/>
  <c r="H24" i="1"/>
  <c r="H20" i="1"/>
  <c r="H17" i="1"/>
  <c r="H32" i="1"/>
  <c r="H34" i="1" s="1"/>
</calcChain>
</file>

<file path=xl/sharedStrings.xml><?xml version="1.0" encoding="utf-8"?>
<sst xmlns="http://schemas.openxmlformats.org/spreadsheetml/2006/main" count="501" uniqueCount="258">
  <si>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</si>
  <si>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</si>
  <si>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</si>
  <si>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</si>
  <si>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</si>
  <si>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</si>
  <si>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</si>
  <si>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</si>
  <si>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</si>
  <si>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</si>
  <si>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</si>
  <si>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</si>
  <si>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</si>
  <si>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</si>
  <si>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</si>
  <si>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</si>
  <si>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</si>
  <si>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</si>
  <si>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</si>
  <si>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</si>
  <si>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</si>
  <si>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</si>
  <si>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</si>
  <si>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</si>
  <si>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</si>
  <si>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</si>
  <si>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</si>
  <si>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</si>
  <si>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</si>
  <si>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</si>
  <si>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</si>
  <si>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</si>
  <si>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</si>
  <si>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</si>
  <si>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</si>
  <si>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</si>
  <si>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</si>
  <si>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</si>
  <si>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</si>
  <si>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</si>
  <si>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</si>
  <si>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</si>
  <si>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</si>
  <si>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</si>
  <si>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</si>
  <si>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</si>
  <si>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</si>
  <si>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</si>
  <si>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</si>
  <si>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</si>
  <si>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</si>
  <si>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</si>
  <si>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</si>
  <si>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</si>
  <si>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</si>
  <si>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</si>
  <si>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</si>
  <si>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</si>
  <si>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</si>
  <si>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</si>
  <si>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</si>
  <si>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</si>
  <si>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</si>
  <si>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</si>
  <si>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</si>
  <si>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</si>
  <si>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</si>
  <si>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</si>
  <si>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</si>
  <si>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</si>
  <si>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</si>
  <si>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</si>
  <si>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</si>
  <si>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</si>
  <si>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</si>
  <si>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</si>
  <si>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</si>
  <si>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</si>
  <si>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</si>
  <si>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</si>
  <si>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</si>
  <si>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</si>
  <si>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</si>
  <si>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</si>
  <si>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</si>
  <si>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</si>
  <si>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</si>
  <si>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</si>
  <si>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</si>
  <si>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</si>
  <si>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</si>
  <si>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</si>
  <si>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</si>
  <si>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</si>
  <si>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</si>
  <si>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</si>
  <si>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</si>
  <si>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</si>
  <si>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</si>
  <si>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</si>
  <si>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</si>
  <si>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</si>
  <si>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</si>
  <si>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</si>
  <si>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</si>
  <si>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</si>
  <si>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</si>
  <si>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</si>
  <si>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</si>
  <si>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</si>
  <si>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</si>
  <si>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</si>
  <si>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</si>
  <si>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</si>
  <si>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</si>
  <si>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</si>
  <si>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</si>
  <si>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</si>
  <si>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</si>
  <si>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</si>
  <si>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</si>
  <si>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</si>
  <si>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</si>
  <si>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</si>
  <si>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</si>
  <si>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</si>
  <si>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</si>
  <si>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</si>
  <si>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</si>
  <si>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</si>
  <si>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</si>
  <si>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</si>
  <si>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</si>
  <si>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</si>
  <si>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</si>
  <si>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</si>
  <si>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</si>
  <si>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</si>
  <si>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</si>
  <si>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</si>
  <si>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</si>
  <si>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</si>
  <si>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</si>
  <si>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</si>
  <si>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</si>
  <si>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</si>
  <si>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</si>
  <si>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</si>
  <si>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</si>
  <si>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</si>
  <si>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</si>
  <si>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</si>
  <si>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</si>
  <si>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</si>
  <si>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</si>
  <si>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</si>
  <si>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</si>
  <si>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</si>
  <si>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</si>
  <si>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</si>
  <si>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</si>
  <si>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</si>
  <si>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</si>
  <si>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</si>
  <si>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</si>
  <si>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</si>
  <si>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</si>
  <si>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</si>
  <si>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</si>
  <si>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</si>
  <si>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</si>
  <si>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</si>
  <si>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</si>
  <si>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</si>
  <si>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</si>
  <si>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</si>
  <si>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</si>
  <si>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</si>
  <si>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</si>
  <si>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</si>
  <si>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</si>
  <si>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</si>
  <si>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</si>
  <si>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</si>
  <si>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</si>
  <si>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</si>
  <si>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</si>
  <si>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</si>
  <si>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</si>
  <si>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</si>
  <si>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</si>
  <si>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</si>
  <si>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</si>
  <si>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</si>
  <si>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</si>
  <si>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</si>
  <si>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</si>
  <si>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</si>
  <si>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</si>
  <si>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</si>
  <si>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</si>
  <si>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</si>
  <si>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</si>
  <si>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</si>
  <si>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</si>
  <si>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</si>
  <si>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</si>
  <si>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</si>
  <si>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</si>
  <si>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</si>
  <si>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</si>
  <si>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</si>
  <si>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</si>
  <si>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</si>
  <si>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</si>
  <si>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</si>
  <si>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</si>
  <si>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</si>
  <si>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</si>
  <si>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</si>
  <si>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</si>
  <si>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</si>
  <si>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</si>
  <si>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</si>
  <si>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</si>
  <si>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</si>
  <si>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</si>
  <si>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</si>
  <si>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</si>
  <si>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</si>
  <si>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</si>
  <si>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</si>
  <si>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</si>
  <si>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</si>
  <si>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</si>
  <si>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</si>
  <si>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</si>
  <si>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</si>
  <si>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 xml:space="preserve">EERE 335.1 Detailed Budget Justification (5 Period) </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</si>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</sst>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8">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0" fontId="4" fillId="6" borderId="34" xfId="0"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93"/>
  <sheetViews>
    <sheetView showGridLines="0" tabSelected="1" zoomScaleNormal="100" workbookViewId="0">
      <selection activeCell="I13" sqref="I13"/>
    </sheetView>
  </sheetViews>
  <sheetFormatPr defaultColWidth="9.140625" defaultRowHeight="12.75" x14ac:dyDescent="0.2"/>
  <cols>
    <col min="1" max="1" width="24.140625" style="176" customWidth="1"/>
    <col min="2" max="6" width="16.42578125" style="176" customWidth="1"/>
    <col min="7" max="8" width="16.42578125" style="177" customWidth="1"/>
    <col min="9" max="9" width="42.140625" style="145" customWidth="1"/>
    <col min="10" max="22" width="9.28515625" style="177" customWidth="1"/>
    <col min="23" max="16384" width="9.140625" style="177"/>
  </cols>
  <sheetData>
    <row r="1" spans="1:16" s="145" customFormat="1" ht="11.25" customHeight="1" x14ac:dyDescent="0.2">
      <c r="A1" s="162" t="s">
        <v>238</v>
      </c>
      <c r="B1" s="163"/>
      <c r="C1" s="542" t="s">
        <v>136</v>
      </c>
      <c r="D1" s="542"/>
      <c r="E1" s="542"/>
      <c r="F1" s="542"/>
      <c r="G1" s="542"/>
      <c r="H1" s="542"/>
      <c r="I1" s="164" t="s">
        <v>256</v>
      </c>
    </row>
    <row r="2" spans="1:16" s="145" customFormat="1" ht="11.25" customHeight="1" x14ac:dyDescent="0.2">
      <c r="A2" s="165"/>
      <c r="B2" s="163"/>
      <c r="C2" s="542"/>
      <c r="D2" s="542"/>
      <c r="E2" s="542"/>
      <c r="F2" s="542"/>
      <c r="G2" s="542"/>
      <c r="H2" s="542"/>
      <c r="I2" s="164" t="s">
        <v>257</v>
      </c>
    </row>
    <row r="3" spans="1:16" s="168" customFormat="1" ht="16.5" customHeight="1" x14ac:dyDescent="0.2">
      <c r="A3" s="166" t="s">
        <v>143</v>
      </c>
      <c r="B3" s="543"/>
      <c r="C3" s="543"/>
      <c r="D3" s="544" t="s">
        <v>122</v>
      </c>
      <c r="E3" s="544"/>
      <c r="F3" s="544"/>
      <c r="G3" s="544"/>
      <c r="H3" s="544"/>
      <c r="I3" s="167"/>
    </row>
    <row r="4" spans="1:16" s="168" customFormat="1" ht="15" customHeight="1" x14ac:dyDescent="0.2">
      <c r="A4" s="166" t="s">
        <v>139</v>
      </c>
      <c r="B4" s="554"/>
      <c r="C4" s="554"/>
      <c r="D4" s="544" t="s">
        <v>140</v>
      </c>
      <c r="E4" s="544"/>
      <c r="F4" s="544"/>
      <c r="G4" s="544"/>
      <c r="H4" s="544"/>
      <c r="I4" s="167"/>
    </row>
    <row r="5" spans="1:16" s="168" customFormat="1" ht="10.5" customHeight="1" thickBot="1" x14ac:dyDescent="0.25">
      <c r="A5" s="166"/>
      <c r="B5" s="169"/>
      <c r="C5" s="169"/>
      <c r="D5" s="166"/>
      <c r="E5" s="489"/>
      <c r="F5" s="489"/>
      <c r="G5" s="166"/>
      <c r="H5" s="166"/>
      <c r="I5" s="170" t="s">
        <v>152</v>
      </c>
    </row>
    <row r="6" spans="1:16" s="139" customFormat="1" ht="15.75" customHeight="1" thickBot="1" x14ac:dyDescent="0.25">
      <c r="A6" s="555" t="s">
        <v>200</v>
      </c>
      <c r="B6" s="556"/>
      <c r="C6" s="556"/>
      <c r="D6" s="556"/>
      <c r="E6" s="556"/>
      <c r="F6" s="556"/>
      <c r="G6" s="556"/>
      <c r="H6" s="556"/>
      <c r="I6" s="557"/>
    </row>
    <row r="7" spans="1:16" s="139" customFormat="1" ht="228.75" customHeight="1" thickBot="1" x14ac:dyDescent="0.25">
      <c r="A7" s="558" t="s">
        <v>253</v>
      </c>
      <c r="B7" s="559"/>
      <c r="C7" s="559"/>
      <c r="D7" s="559"/>
      <c r="E7" s="559"/>
      <c r="F7" s="559"/>
      <c r="G7" s="559"/>
      <c r="H7" s="559"/>
      <c r="I7" s="560"/>
      <c r="K7" s="168"/>
      <c r="L7" s="168"/>
      <c r="M7" s="168"/>
      <c r="N7" s="168"/>
      <c r="O7" s="168"/>
      <c r="P7" s="168"/>
    </row>
    <row r="8" spans="1:16" s="139" customFormat="1" ht="7.5" customHeight="1" thickBot="1" x14ac:dyDescent="0.25">
      <c r="A8" s="171"/>
      <c r="B8" s="171"/>
      <c r="C8" s="171"/>
      <c r="D8" s="171"/>
      <c r="E8" s="171"/>
      <c r="F8" s="171"/>
      <c r="G8" s="171"/>
      <c r="H8" s="171"/>
      <c r="I8" s="172"/>
      <c r="K8" s="168"/>
      <c r="L8" s="168"/>
      <c r="M8" s="168"/>
      <c r="N8" s="168"/>
      <c r="O8" s="168"/>
      <c r="P8" s="168"/>
    </row>
    <row r="9" spans="1:16" s="139" customFormat="1" ht="29.25" customHeight="1" thickBot="1" x14ac:dyDescent="0.25">
      <c r="A9" s="545" t="s">
        <v>221</v>
      </c>
      <c r="B9" s="546"/>
      <c r="C9" s="546"/>
      <c r="D9" s="546"/>
      <c r="E9" s="546"/>
      <c r="F9" s="546"/>
      <c r="G9" s="546"/>
      <c r="H9" s="546"/>
      <c r="I9" s="547"/>
      <c r="K9" s="168"/>
      <c r="L9" s="168"/>
      <c r="M9" s="168"/>
      <c r="N9" s="168"/>
      <c r="O9" s="168"/>
      <c r="P9" s="168"/>
    </row>
    <row r="10" spans="1:16" s="139" customFormat="1" ht="9.75" customHeight="1" thickBot="1" x14ac:dyDescent="0.25">
      <c r="A10" s="220" t="s">
        <v>5</v>
      </c>
      <c r="B10" s="214"/>
      <c r="C10" s="205"/>
      <c r="D10" s="205"/>
      <c r="E10" s="205"/>
      <c r="F10" s="205"/>
      <c r="G10" s="205"/>
      <c r="H10" s="205"/>
      <c r="I10" s="213"/>
      <c r="K10" s="168"/>
      <c r="L10" s="168"/>
      <c r="M10" s="168"/>
      <c r="N10" s="168"/>
      <c r="O10" s="168"/>
      <c r="P10" s="168"/>
    </row>
    <row r="11" spans="1:16" s="139" customFormat="1" ht="15" thickBot="1" x14ac:dyDescent="0.25">
      <c r="A11" s="561"/>
      <c r="B11" s="217"/>
      <c r="C11" s="218" t="s">
        <v>12</v>
      </c>
      <c r="D11" s="218" t="s">
        <v>129</v>
      </c>
      <c r="E11" s="218"/>
      <c r="F11" s="218"/>
      <c r="G11" s="218" t="s">
        <v>183</v>
      </c>
      <c r="H11" s="218" t="s">
        <v>186</v>
      </c>
      <c r="I11" s="219" t="s">
        <v>215</v>
      </c>
      <c r="K11" s="168"/>
      <c r="L11" s="168"/>
      <c r="M11" s="168"/>
      <c r="N11" s="168"/>
      <c r="O11" s="168"/>
      <c r="P11" s="168"/>
    </row>
    <row r="12" spans="1:16" s="139" customFormat="1" ht="14.25" x14ac:dyDescent="0.2">
      <c r="A12" s="562"/>
      <c r="B12" s="206" t="s">
        <v>97</v>
      </c>
      <c r="C12" s="207">
        <f>G12-D12</f>
        <v>0</v>
      </c>
      <c r="D12" s="207">
        <f>'j. Cost Share'!D17</f>
        <v>0</v>
      </c>
      <c r="E12" s="207"/>
      <c r="F12" s="207"/>
      <c r="G12" s="207">
        <f>B34</f>
        <v>0</v>
      </c>
      <c r="H12" s="486">
        <f>IF(G12&gt;0,D12/G12,0)</f>
        <v>0</v>
      </c>
      <c r="I12" s="539" t="s">
        <v>220</v>
      </c>
      <c r="K12" s="168"/>
      <c r="L12" s="168"/>
      <c r="M12" s="168"/>
      <c r="N12" s="168"/>
      <c r="O12" s="168"/>
      <c r="P12" s="168"/>
    </row>
    <row r="13" spans="1:16" s="139" customFormat="1" ht="14.25" x14ac:dyDescent="0.2">
      <c r="A13" s="562"/>
      <c r="B13" s="208" t="s">
        <v>100</v>
      </c>
      <c r="C13" s="207">
        <f>G13-D13</f>
        <v>0</v>
      </c>
      <c r="D13" s="207">
        <f>'j. Cost Share'!E17</f>
        <v>0</v>
      </c>
      <c r="E13" s="207"/>
      <c r="F13" s="207"/>
      <c r="G13" s="207">
        <f>C34</f>
        <v>0</v>
      </c>
      <c r="H13" s="486">
        <f t="shared" ref="H13:H17" si="0">IF(G13&gt;0,D13/G13,0)</f>
        <v>0</v>
      </c>
      <c r="I13" s="539"/>
      <c r="K13" s="168"/>
      <c r="L13" s="168"/>
      <c r="M13" s="168"/>
      <c r="N13" s="168"/>
      <c r="O13" s="168"/>
      <c r="P13" s="168"/>
    </row>
    <row r="14" spans="1:16" s="139" customFormat="1" ht="14.25" x14ac:dyDescent="0.2">
      <c r="A14" s="562"/>
      <c r="B14" s="208" t="s">
        <v>98</v>
      </c>
      <c r="C14" s="207">
        <f>G14-D14</f>
        <v>0</v>
      </c>
      <c r="D14" s="207">
        <f>'j. Cost Share'!F17</f>
        <v>0</v>
      </c>
      <c r="E14" s="207"/>
      <c r="F14" s="207"/>
      <c r="G14" s="207">
        <f>D34</f>
        <v>0</v>
      </c>
      <c r="H14" s="486">
        <f t="shared" si="0"/>
        <v>0</v>
      </c>
      <c r="I14" s="540"/>
      <c r="K14" s="168"/>
      <c r="L14" s="168"/>
      <c r="M14" s="168"/>
      <c r="N14" s="168"/>
      <c r="O14" s="168"/>
      <c r="P14" s="168"/>
    </row>
    <row r="15" spans="1:16" s="139" customFormat="1" ht="14.25" x14ac:dyDescent="0.2">
      <c r="A15" s="562"/>
      <c r="B15" s="208" t="s">
        <v>232</v>
      </c>
      <c r="C15" s="207">
        <f t="shared" ref="C15:C16" si="1">G15-D15</f>
        <v>0</v>
      </c>
      <c r="D15" s="207">
        <f>'j. Cost Share'!G17</f>
        <v>0</v>
      </c>
      <c r="E15" s="215"/>
      <c r="F15" s="215"/>
      <c r="G15" s="207">
        <f>E34</f>
        <v>0</v>
      </c>
      <c r="H15" s="486">
        <f t="shared" si="0"/>
        <v>0</v>
      </c>
      <c r="I15" s="541"/>
      <c r="K15" s="168"/>
      <c r="L15" s="168"/>
      <c r="M15" s="168"/>
      <c r="N15" s="168"/>
      <c r="O15" s="168"/>
      <c r="P15" s="168"/>
    </row>
    <row r="16" spans="1:16" s="139" customFormat="1" ht="14.25" x14ac:dyDescent="0.2">
      <c r="A16" s="562"/>
      <c r="B16" s="208" t="s">
        <v>233</v>
      </c>
      <c r="C16" s="207">
        <f t="shared" si="1"/>
        <v>0</v>
      </c>
      <c r="D16" s="207">
        <f>'j. Cost Share'!H17</f>
        <v>0</v>
      </c>
      <c r="E16" s="215"/>
      <c r="F16" s="215"/>
      <c r="G16" s="207">
        <f>F34</f>
        <v>0</v>
      </c>
      <c r="H16" s="486">
        <f t="shared" si="0"/>
        <v>0</v>
      </c>
      <c r="I16" s="541"/>
      <c r="K16" s="168"/>
      <c r="L16" s="168"/>
      <c r="M16" s="168"/>
      <c r="N16" s="168"/>
      <c r="O16" s="168"/>
      <c r="P16" s="168"/>
    </row>
    <row r="17" spans="1:16" s="139" customFormat="1" ht="15" thickBot="1" x14ac:dyDescent="0.25">
      <c r="A17" s="563"/>
      <c r="B17" s="209" t="s">
        <v>137</v>
      </c>
      <c r="C17" s="210">
        <f>SUM(C12:C16)</f>
        <v>0</v>
      </c>
      <c r="D17" s="210">
        <f>SUM(D12:D16)</f>
        <v>0</v>
      </c>
      <c r="E17" s="210"/>
      <c r="F17" s="210"/>
      <c r="G17" s="210">
        <f>SUM(G12:G16)</f>
        <v>0</v>
      </c>
      <c r="H17" s="486">
        <f t="shared" si="0"/>
        <v>0</v>
      </c>
      <c r="I17" s="482"/>
      <c r="K17" s="168"/>
      <c r="L17" s="168"/>
      <c r="M17" s="168"/>
      <c r="N17" s="168"/>
      <c r="O17" s="168"/>
      <c r="P17" s="168"/>
    </row>
    <row r="18" spans="1:16" s="139" customFormat="1" ht="9.75" customHeight="1" thickBot="1" x14ac:dyDescent="0.25">
      <c r="A18" s="221" t="s">
        <v>26</v>
      </c>
      <c r="B18" s="211"/>
      <c r="C18" s="212"/>
      <c r="D18" s="212"/>
      <c r="E18" s="212"/>
      <c r="F18" s="212"/>
      <c r="G18" s="212"/>
      <c r="H18" s="212"/>
      <c r="I18" s="213"/>
      <c r="K18" s="168"/>
      <c r="L18" s="168"/>
      <c r="M18" s="168"/>
      <c r="N18" s="168"/>
      <c r="O18" s="168"/>
      <c r="P18" s="168"/>
    </row>
    <row r="19" spans="1:16" s="173" customFormat="1" ht="15" thickBot="1" x14ac:dyDescent="0.25">
      <c r="A19" s="222" t="s">
        <v>110</v>
      </c>
      <c r="B19" s="223" t="s">
        <v>97</v>
      </c>
      <c r="C19" s="223" t="s">
        <v>100</v>
      </c>
      <c r="D19" s="223" t="s">
        <v>98</v>
      </c>
      <c r="E19" s="223" t="s">
        <v>232</v>
      </c>
      <c r="F19" s="223" t="s">
        <v>233</v>
      </c>
      <c r="G19" s="223" t="s">
        <v>99</v>
      </c>
      <c r="H19" s="223" t="s">
        <v>182</v>
      </c>
      <c r="I19" s="224" t="s">
        <v>184</v>
      </c>
      <c r="K19" s="168"/>
      <c r="L19" s="168"/>
      <c r="M19" s="168"/>
      <c r="N19" s="168"/>
      <c r="O19" s="168"/>
      <c r="P19" s="168"/>
    </row>
    <row r="20" spans="1:16" s="139" customFormat="1" ht="15.75" customHeight="1" x14ac:dyDescent="0.2">
      <c r="A20" s="225" t="s">
        <v>89</v>
      </c>
      <c r="B20" s="207">
        <f>'a. Personnel'!E34</f>
        <v>0</v>
      </c>
      <c r="C20" s="207">
        <f>'a. Personnel'!H34</f>
        <v>0</v>
      </c>
      <c r="D20" s="207">
        <f>'a. Personnel'!K34</f>
        <v>0</v>
      </c>
      <c r="E20" s="207">
        <f>'a. Personnel'!N34</f>
        <v>0</v>
      </c>
      <c r="F20" s="207">
        <f>'a. Personnel'!Q34</f>
        <v>0</v>
      </c>
      <c r="G20" s="207">
        <f>SUM(B20:F20)</f>
        <v>0</v>
      </c>
      <c r="H20" s="486">
        <f>IF(G20&gt;0,G20/G17,0)</f>
        <v>0</v>
      </c>
      <c r="I20" s="140"/>
      <c r="J20" s="174"/>
      <c r="K20" s="168"/>
      <c r="L20" s="168"/>
      <c r="M20" s="168"/>
      <c r="N20" s="168"/>
      <c r="O20" s="168"/>
      <c r="P20" s="168"/>
    </row>
    <row r="21" spans="1:16" s="139" customFormat="1" ht="15.75" customHeight="1" x14ac:dyDescent="0.2">
      <c r="A21" s="226" t="s">
        <v>90</v>
      </c>
      <c r="B21" s="215">
        <f>'b. Fringe'!D13</f>
        <v>0</v>
      </c>
      <c r="C21" s="215">
        <f>'b. Fringe'!G13</f>
        <v>0</v>
      </c>
      <c r="D21" s="215">
        <f>'b. Fringe'!J13</f>
        <v>0</v>
      </c>
      <c r="E21" s="207">
        <f>'b. Fringe'!M13</f>
        <v>0</v>
      </c>
      <c r="F21" s="207">
        <f>'b. Fringe'!P13</f>
        <v>0</v>
      </c>
      <c r="G21" s="207">
        <f t="shared" ref="G21:G33" si="2">SUM(B21:F21)</f>
        <v>0</v>
      </c>
      <c r="H21" s="486">
        <f>IF(G21&gt;0,G21/G17,0)</f>
        <v>0</v>
      </c>
      <c r="I21" s="141"/>
      <c r="J21" s="174"/>
      <c r="K21" s="168"/>
      <c r="L21" s="168"/>
      <c r="M21" s="168"/>
      <c r="N21" s="168"/>
      <c r="O21" s="168"/>
      <c r="P21" s="168"/>
    </row>
    <row r="22" spans="1:16" s="139" customFormat="1" ht="15.75" customHeight="1" x14ac:dyDescent="0.2">
      <c r="A22" s="226" t="s">
        <v>91</v>
      </c>
      <c r="B22" s="215">
        <f>'c. Travel'!K14</f>
        <v>0</v>
      </c>
      <c r="C22" s="215">
        <f>'c. Travel'!K22</f>
        <v>0</v>
      </c>
      <c r="D22" s="215">
        <f>'c. Travel'!K30</f>
        <v>0</v>
      </c>
      <c r="E22" s="207">
        <f>'c. Travel'!K38</f>
        <v>0</v>
      </c>
      <c r="F22" s="207">
        <f>'c. Travel'!K46</f>
        <v>0</v>
      </c>
      <c r="G22" s="207">
        <f t="shared" si="2"/>
        <v>0</v>
      </c>
      <c r="H22" s="486">
        <f>IF(G22&gt;0,G22/G17,0)</f>
        <v>0</v>
      </c>
      <c r="I22" s="141"/>
      <c r="J22" s="174"/>
      <c r="K22" s="168"/>
      <c r="L22" s="168"/>
      <c r="M22" s="168"/>
      <c r="N22" s="168"/>
      <c r="O22" s="168"/>
      <c r="P22" s="168"/>
    </row>
    <row r="23" spans="1:16" s="139" customFormat="1" ht="15.75" customHeight="1" x14ac:dyDescent="0.2">
      <c r="A23" s="226" t="s">
        <v>92</v>
      </c>
      <c r="B23" s="215">
        <f>'d. Equipment'!E14</f>
        <v>0</v>
      </c>
      <c r="C23" s="215">
        <f>'d. Equipment'!E22</f>
        <v>0</v>
      </c>
      <c r="D23" s="215">
        <f>'d. Equipment'!E30</f>
        <v>0</v>
      </c>
      <c r="E23" s="207">
        <f>'d. Equipment'!E38</f>
        <v>0</v>
      </c>
      <c r="F23" s="207">
        <f>'d. Equipment'!E46</f>
        <v>0</v>
      </c>
      <c r="G23" s="207">
        <f t="shared" si="2"/>
        <v>0</v>
      </c>
      <c r="H23" s="486">
        <f>IF(G23&gt;0,G23/G17,0)</f>
        <v>0</v>
      </c>
      <c r="I23" s="141"/>
      <c r="J23" s="174"/>
      <c r="K23" s="168"/>
      <c r="L23" s="168"/>
      <c r="M23" s="168"/>
      <c r="N23" s="168"/>
      <c r="O23" s="168"/>
      <c r="P23" s="168"/>
    </row>
    <row r="24" spans="1:16" s="139" customFormat="1" ht="15.75" customHeight="1" x14ac:dyDescent="0.2">
      <c r="A24" s="226" t="s">
        <v>93</v>
      </c>
      <c r="B24" s="215">
        <f>'e. Supplies'!E15</f>
        <v>0</v>
      </c>
      <c r="C24" s="215">
        <f>'e. Supplies'!E25</f>
        <v>0</v>
      </c>
      <c r="D24" s="215">
        <f>'e. Supplies'!E35</f>
        <v>0</v>
      </c>
      <c r="E24" s="207">
        <f>'e. Supplies'!E45</f>
        <v>0</v>
      </c>
      <c r="F24" s="207">
        <f>'e. Supplies'!E55</f>
        <v>0</v>
      </c>
      <c r="G24" s="207">
        <f t="shared" si="2"/>
        <v>0</v>
      </c>
      <c r="H24" s="486">
        <f>IF(G24&gt;0,G24/G17,0)</f>
        <v>0</v>
      </c>
      <c r="I24" s="141"/>
      <c r="J24" s="174"/>
      <c r="K24" s="168"/>
      <c r="L24" s="168"/>
      <c r="M24" s="168"/>
      <c r="N24" s="168"/>
      <c r="O24" s="168"/>
      <c r="P24" s="168"/>
    </row>
    <row r="25" spans="1:16" s="139" customFormat="1" ht="14.25" x14ac:dyDescent="0.2">
      <c r="A25" s="227" t="s">
        <v>128</v>
      </c>
      <c r="B25" s="215"/>
      <c r="C25" s="215"/>
      <c r="D25" s="215"/>
      <c r="E25" s="207"/>
      <c r="F25" s="207"/>
      <c r="G25" s="207"/>
      <c r="H25" s="486"/>
      <c r="I25" s="141"/>
      <c r="J25" s="174"/>
      <c r="K25" s="168"/>
      <c r="L25" s="168"/>
      <c r="M25" s="168"/>
      <c r="N25" s="168"/>
      <c r="O25" s="168"/>
      <c r="P25" s="168"/>
    </row>
    <row r="26" spans="1:16" s="139" customFormat="1" ht="14.25" x14ac:dyDescent="0.2">
      <c r="A26" s="228" t="s">
        <v>155</v>
      </c>
      <c r="B26" s="215">
        <f>'f. Contractual'!D13</f>
        <v>0</v>
      </c>
      <c r="C26" s="215">
        <f>'f. Contractual'!E13</f>
        <v>0</v>
      </c>
      <c r="D26" s="215">
        <f>'f. Contractual'!F13</f>
        <v>0</v>
      </c>
      <c r="E26" s="207">
        <f>'f. Contractual'!G13</f>
        <v>0</v>
      </c>
      <c r="F26" s="207">
        <f>'f. Contractual'!H13</f>
        <v>0</v>
      </c>
      <c r="G26" s="207">
        <f t="shared" si="2"/>
        <v>0</v>
      </c>
      <c r="H26" s="486">
        <f>IF(G26&gt;0,G26/G17,0)</f>
        <v>0</v>
      </c>
      <c r="I26" s="141"/>
      <c r="J26" s="174"/>
      <c r="K26" s="168"/>
      <c r="L26" s="168"/>
      <c r="M26" s="168"/>
      <c r="N26" s="168"/>
      <c r="O26" s="168"/>
      <c r="P26" s="168"/>
    </row>
    <row r="27" spans="1:16" s="139" customFormat="1" ht="14.25" x14ac:dyDescent="0.2">
      <c r="A27" s="228" t="s">
        <v>156</v>
      </c>
      <c r="B27" s="207">
        <f>'f. Contractual'!D22</f>
        <v>0</v>
      </c>
      <c r="C27" s="207">
        <f>'f. Contractual'!E22</f>
        <v>0</v>
      </c>
      <c r="D27" s="207">
        <f>'f. Contractual'!F22</f>
        <v>0</v>
      </c>
      <c r="E27" s="207">
        <f>'f. Contractual'!G22</f>
        <v>0</v>
      </c>
      <c r="F27" s="207">
        <f>'f. Contractual'!H22</f>
        <v>0</v>
      </c>
      <c r="G27" s="207">
        <f t="shared" si="2"/>
        <v>0</v>
      </c>
      <c r="H27" s="486">
        <f>IF(G27&gt;0,G27/G17,0)</f>
        <v>0</v>
      </c>
      <c r="I27" s="141"/>
      <c r="J27" s="174"/>
      <c r="K27" s="168"/>
      <c r="L27" s="168"/>
      <c r="M27" s="168"/>
      <c r="N27" s="168"/>
      <c r="O27" s="168"/>
      <c r="P27" s="168"/>
    </row>
    <row r="28" spans="1:16" s="139" customFormat="1" ht="14.25" x14ac:dyDescent="0.2">
      <c r="A28" s="228" t="s">
        <v>158</v>
      </c>
      <c r="B28" s="207">
        <f>'f. Contractual'!D27</f>
        <v>0</v>
      </c>
      <c r="C28" s="207">
        <f>'f. Contractual'!E27</f>
        <v>0</v>
      </c>
      <c r="D28" s="207">
        <f>'f. Contractual'!F27</f>
        <v>0</v>
      </c>
      <c r="E28" s="207">
        <f>'f. Contractual'!G27</f>
        <v>0</v>
      </c>
      <c r="F28" s="207">
        <f>'f. Contractual'!H27</f>
        <v>0</v>
      </c>
      <c r="G28" s="207">
        <f t="shared" si="2"/>
        <v>0</v>
      </c>
      <c r="H28" s="486">
        <f>IF(G28&gt;0,G28/G17,0)</f>
        <v>0</v>
      </c>
      <c r="I28" s="141"/>
      <c r="J28" s="174"/>
      <c r="K28" s="168"/>
      <c r="L28" s="168"/>
      <c r="M28" s="168"/>
      <c r="N28" s="168"/>
      <c r="O28" s="168"/>
      <c r="P28" s="168"/>
    </row>
    <row r="29" spans="1:16" s="139" customFormat="1" ht="14.25" x14ac:dyDescent="0.2">
      <c r="A29" s="229" t="s">
        <v>157</v>
      </c>
      <c r="B29" s="207">
        <f>SUM(B26:B28)</f>
        <v>0</v>
      </c>
      <c r="C29" s="207">
        <f>SUM(C26:C28)</f>
        <v>0</v>
      </c>
      <c r="D29" s="207">
        <f>SUM(D26:D28)</f>
        <v>0</v>
      </c>
      <c r="E29" s="207">
        <f t="shared" ref="E29:F29" si="3">SUM(E26:E28)</f>
        <v>0</v>
      </c>
      <c r="F29" s="207">
        <f t="shared" si="3"/>
        <v>0</v>
      </c>
      <c r="G29" s="207">
        <f t="shared" si="2"/>
        <v>0</v>
      </c>
      <c r="H29" s="486">
        <f>IF(G29&gt;0,G29/G17,0)</f>
        <v>0</v>
      </c>
      <c r="I29" s="141"/>
      <c r="J29" s="174"/>
      <c r="K29" s="168"/>
      <c r="L29" s="168"/>
      <c r="M29" s="168"/>
      <c r="N29" s="168"/>
      <c r="O29" s="168"/>
      <c r="P29" s="168"/>
    </row>
    <row r="30" spans="1:16" s="139" customFormat="1" ht="15.75" customHeight="1" x14ac:dyDescent="0.2">
      <c r="A30" s="226" t="s">
        <v>94</v>
      </c>
      <c r="B30" s="207">
        <f>'g. Construction'!C15</f>
        <v>0</v>
      </c>
      <c r="C30" s="207">
        <f>'g. Construction'!C22</f>
        <v>0</v>
      </c>
      <c r="D30" s="207">
        <f>'g. Construction'!C29</f>
        <v>0</v>
      </c>
      <c r="E30" s="207">
        <f>'g. Construction'!C36</f>
        <v>0</v>
      </c>
      <c r="F30" s="207">
        <f>'g. Construction'!C43</f>
        <v>0</v>
      </c>
      <c r="G30" s="207">
        <f t="shared" si="2"/>
        <v>0</v>
      </c>
      <c r="H30" s="486">
        <f>IF(G30&gt;0,G30/G17,0)</f>
        <v>0</v>
      </c>
      <c r="I30" s="142"/>
      <c r="J30" s="174"/>
      <c r="K30" s="168"/>
      <c r="L30" s="168"/>
      <c r="M30" s="168"/>
      <c r="N30" s="168"/>
      <c r="O30" s="168"/>
      <c r="P30" s="168"/>
    </row>
    <row r="31" spans="1:16" s="139" customFormat="1" ht="15.75" customHeight="1" x14ac:dyDescent="0.2">
      <c r="A31" s="226" t="s">
        <v>95</v>
      </c>
      <c r="B31" s="215">
        <f>'h. Other'!C14</f>
        <v>0</v>
      </c>
      <c r="C31" s="215">
        <f>'h. Other'!C22</f>
        <v>0</v>
      </c>
      <c r="D31" s="215">
        <f>'h. Other'!C30</f>
        <v>0</v>
      </c>
      <c r="E31" s="207">
        <f>'h. Other'!C38</f>
        <v>0</v>
      </c>
      <c r="F31" s="207">
        <f>'h. Other'!C46</f>
        <v>0</v>
      </c>
      <c r="G31" s="207">
        <f t="shared" si="2"/>
        <v>0</v>
      </c>
      <c r="H31" s="486">
        <f>IF(G31&gt;0,G31/G17,0)</f>
        <v>0</v>
      </c>
      <c r="I31" s="141"/>
      <c r="J31" s="174"/>
      <c r="K31" s="168"/>
      <c r="L31" s="168"/>
      <c r="M31" s="168"/>
      <c r="N31" s="168"/>
      <c r="O31" s="168"/>
      <c r="P31" s="168"/>
    </row>
    <row r="32" spans="1:16" s="139" customFormat="1" ht="15.75" customHeight="1" x14ac:dyDescent="0.2">
      <c r="A32" s="226" t="s">
        <v>163</v>
      </c>
      <c r="B32" s="215">
        <f>B20+B21+B22+B23+B24+B29+B30+B31</f>
        <v>0</v>
      </c>
      <c r="C32" s="215">
        <f>C20+C21+C22+C23+C24+C29+C30+C31</f>
        <v>0</v>
      </c>
      <c r="D32" s="215">
        <f>D20+D21+D22+D23+D24+D29+D30+D31</f>
        <v>0</v>
      </c>
      <c r="E32" s="215">
        <f t="shared" ref="E32:F32" si="4">E20+E21+E22+E23+E24+E29+E30+E31</f>
        <v>0</v>
      </c>
      <c r="F32" s="215">
        <f t="shared" si="4"/>
        <v>0</v>
      </c>
      <c r="G32" s="215">
        <f>G20+G21+G22+G23+G24+G29+G30+G31</f>
        <v>0</v>
      </c>
      <c r="H32" s="486">
        <f>IF(G32&gt;0,G32/G17,0)</f>
        <v>0</v>
      </c>
      <c r="I32" s="141"/>
      <c r="J32" s="174"/>
      <c r="K32" s="168"/>
      <c r="L32" s="168"/>
      <c r="M32" s="168"/>
      <c r="N32" s="168"/>
      <c r="O32" s="168"/>
      <c r="P32" s="168"/>
    </row>
    <row r="33" spans="1:16" s="139" customFormat="1" ht="15.75" customHeight="1" x14ac:dyDescent="0.2">
      <c r="A33" s="226" t="s">
        <v>96</v>
      </c>
      <c r="B33" s="215">
        <f>'i. Indirect'!B16</f>
        <v>0</v>
      </c>
      <c r="C33" s="215">
        <f>'i. Indirect'!C16</f>
        <v>0</v>
      </c>
      <c r="D33" s="215">
        <f>'i. Indirect'!D16</f>
        <v>0</v>
      </c>
      <c r="E33" s="207">
        <f>'i. Indirect'!E16</f>
        <v>0</v>
      </c>
      <c r="F33" s="207">
        <f>'i. Indirect'!F16</f>
        <v>0</v>
      </c>
      <c r="G33" s="207">
        <f t="shared" si="2"/>
        <v>0</v>
      </c>
      <c r="H33" s="486">
        <f>IF(G33&gt;0,G33/G17,0)</f>
        <v>0</v>
      </c>
      <c r="I33" s="141"/>
      <c r="J33" s="174"/>
      <c r="K33" s="168"/>
      <c r="L33" s="168"/>
      <c r="M33" s="168"/>
      <c r="N33" s="168"/>
      <c r="O33" s="168"/>
      <c r="P33" s="168"/>
    </row>
    <row r="34" spans="1:16" s="139" customFormat="1" ht="15.75" customHeight="1" thickBot="1" x14ac:dyDescent="0.25">
      <c r="A34" s="230" t="s">
        <v>183</v>
      </c>
      <c r="B34" s="216">
        <f>B32+B33</f>
        <v>0</v>
      </c>
      <c r="C34" s="216">
        <f>C32+C33</f>
        <v>0</v>
      </c>
      <c r="D34" s="216">
        <f>D32+D33</f>
        <v>0</v>
      </c>
      <c r="E34" s="216">
        <f t="shared" ref="E34:F34" si="5">E32+E33</f>
        <v>0</v>
      </c>
      <c r="F34" s="216">
        <f t="shared" si="5"/>
        <v>0</v>
      </c>
      <c r="G34" s="216">
        <f>G32+G33</f>
        <v>0</v>
      </c>
      <c r="H34" s="487">
        <f>H32+H33</f>
        <v>0</v>
      </c>
      <c r="I34" s="143"/>
      <c r="J34" s="174"/>
    </row>
    <row r="35" spans="1:16" s="139" customFormat="1" ht="8.25" customHeight="1" thickBot="1" x14ac:dyDescent="0.25">
      <c r="A35" s="171"/>
      <c r="B35" s="171"/>
      <c r="C35" s="171"/>
      <c r="D35" s="171"/>
      <c r="E35" s="171"/>
      <c r="F35" s="171"/>
      <c r="I35" s="174"/>
    </row>
    <row r="36" spans="1:16" s="139" customFormat="1" x14ac:dyDescent="0.2">
      <c r="A36" s="548" t="s">
        <v>185</v>
      </c>
      <c r="B36" s="549"/>
      <c r="C36" s="549"/>
      <c r="D36" s="549"/>
      <c r="E36" s="549"/>
      <c r="F36" s="549"/>
      <c r="G36" s="549"/>
      <c r="H36" s="549"/>
      <c r="I36" s="550"/>
    </row>
    <row r="37" spans="1:16" s="139" customFormat="1" ht="10.5" customHeight="1" thickBot="1" x14ac:dyDescent="0.25">
      <c r="A37" s="551"/>
      <c r="B37" s="552"/>
      <c r="C37" s="552"/>
      <c r="D37" s="552"/>
      <c r="E37" s="552"/>
      <c r="F37" s="552"/>
      <c r="G37" s="552"/>
      <c r="H37" s="552"/>
      <c r="I37" s="553"/>
    </row>
    <row r="38" spans="1:16" s="139" customFormat="1" x14ac:dyDescent="0.2">
      <c r="A38" s="171"/>
      <c r="B38" s="171"/>
      <c r="C38" s="171"/>
      <c r="D38" s="171"/>
      <c r="E38" s="171"/>
      <c r="F38" s="171"/>
      <c r="I38" s="174"/>
    </row>
    <row r="39" spans="1:16" s="139" customFormat="1" x14ac:dyDescent="0.2">
      <c r="A39" s="171"/>
      <c r="B39" s="171"/>
      <c r="C39" s="171"/>
      <c r="D39" s="171"/>
      <c r="E39" s="171"/>
      <c r="F39" s="171"/>
      <c r="I39" s="174"/>
    </row>
    <row r="40" spans="1:16" s="139" customFormat="1" x14ac:dyDescent="0.2">
      <c r="A40" s="171"/>
      <c r="B40" s="171"/>
      <c r="C40" s="171"/>
      <c r="D40" s="171"/>
      <c r="E40" s="171"/>
      <c r="F40" s="171"/>
      <c r="I40" s="174"/>
    </row>
    <row r="41" spans="1:16" s="139" customFormat="1" x14ac:dyDescent="0.2">
      <c r="A41" s="175"/>
      <c r="B41" s="175"/>
      <c r="C41" s="175"/>
      <c r="D41" s="175"/>
      <c r="E41" s="175"/>
      <c r="F41" s="175"/>
      <c r="I41" s="174"/>
    </row>
    <row r="42" spans="1:16" s="139" customFormat="1" x14ac:dyDescent="0.2">
      <c r="A42" s="171"/>
      <c r="B42" s="171"/>
      <c r="C42" s="171"/>
      <c r="D42" s="171"/>
      <c r="E42" s="171"/>
      <c r="F42" s="171"/>
      <c r="I42" s="174"/>
    </row>
    <row r="43" spans="1:16" s="139" customFormat="1" x14ac:dyDescent="0.2">
      <c r="A43" s="171"/>
      <c r="B43" s="171"/>
      <c r="C43" s="171"/>
      <c r="D43" s="171"/>
      <c r="E43" s="171"/>
      <c r="F43" s="171"/>
      <c r="I43" s="174"/>
    </row>
    <row r="44" spans="1:16" s="139" customFormat="1" x14ac:dyDescent="0.2">
      <c r="A44" s="171"/>
      <c r="B44" s="171"/>
      <c r="C44" s="171"/>
      <c r="D44" s="171"/>
      <c r="E44" s="171"/>
      <c r="F44" s="171"/>
      <c r="I44" s="174"/>
    </row>
    <row r="45" spans="1:16" s="139" customFormat="1" x14ac:dyDescent="0.2">
      <c r="A45" s="171"/>
      <c r="B45" s="171"/>
      <c r="C45" s="171"/>
      <c r="D45" s="171"/>
      <c r="E45" s="171"/>
      <c r="F45" s="171"/>
      <c r="I45" s="174"/>
    </row>
    <row r="46" spans="1:16" s="139" customFormat="1" x14ac:dyDescent="0.2">
      <c r="A46" s="171"/>
      <c r="B46" s="171"/>
      <c r="C46" s="171"/>
      <c r="D46" s="171"/>
      <c r="E46" s="171"/>
      <c r="F46" s="171"/>
      <c r="I46" s="174"/>
    </row>
    <row r="47" spans="1:16" s="139" customFormat="1" x14ac:dyDescent="0.2">
      <c r="A47" s="171"/>
      <c r="B47" s="171"/>
      <c r="C47" s="171"/>
      <c r="D47" s="171"/>
      <c r="E47" s="171"/>
      <c r="F47" s="171"/>
      <c r="I47" s="174"/>
    </row>
    <row r="48" spans="1:16" s="139" customFormat="1" x14ac:dyDescent="0.2">
      <c r="A48" s="171"/>
      <c r="B48" s="171"/>
      <c r="C48" s="171"/>
      <c r="D48" s="171"/>
      <c r="E48" s="171"/>
      <c r="F48" s="171"/>
      <c r="I48" s="174"/>
    </row>
    <row r="49" spans="1:9" s="139" customFormat="1" x14ac:dyDescent="0.2">
      <c r="A49" s="171"/>
      <c r="B49" s="171"/>
      <c r="C49" s="171"/>
      <c r="D49" s="171"/>
      <c r="E49" s="171"/>
      <c r="F49" s="171"/>
      <c r="I49" s="174"/>
    </row>
    <row r="50" spans="1:9" s="139" customFormat="1" x14ac:dyDescent="0.2">
      <c r="A50" s="171"/>
      <c r="B50" s="171"/>
      <c r="C50" s="171"/>
      <c r="D50" s="171"/>
      <c r="E50" s="171"/>
      <c r="F50" s="171"/>
      <c r="I50" s="174"/>
    </row>
    <row r="51" spans="1:9" s="139" customFormat="1" x14ac:dyDescent="0.2">
      <c r="A51" s="171"/>
      <c r="B51" s="171"/>
      <c r="C51" s="171"/>
      <c r="D51" s="171"/>
      <c r="E51" s="171"/>
      <c r="F51" s="171"/>
      <c r="I51" s="174"/>
    </row>
    <row r="52" spans="1:9" s="139" customFormat="1" x14ac:dyDescent="0.2">
      <c r="A52" s="171"/>
      <c r="B52" s="171"/>
      <c r="C52" s="171"/>
      <c r="D52" s="171"/>
      <c r="E52" s="171"/>
      <c r="F52" s="171"/>
      <c r="I52" s="174"/>
    </row>
    <row r="53" spans="1:9" s="139" customFormat="1" x14ac:dyDescent="0.2">
      <c r="A53" s="171"/>
      <c r="B53" s="171"/>
      <c r="C53" s="171"/>
      <c r="D53" s="171"/>
      <c r="E53" s="171"/>
      <c r="F53" s="171"/>
      <c r="I53" s="174"/>
    </row>
    <row r="54" spans="1:9" s="139" customFormat="1" x14ac:dyDescent="0.2">
      <c r="A54" s="171"/>
      <c r="B54" s="171"/>
      <c r="C54" s="171"/>
      <c r="D54" s="171"/>
      <c r="E54" s="171"/>
      <c r="F54" s="171"/>
      <c r="I54" s="174"/>
    </row>
    <row r="55" spans="1:9" s="139" customFormat="1" x14ac:dyDescent="0.2">
      <c r="A55" s="171"/>
      <c r="B55" s="171"/>
      <c r="C55" s="171"/>
      <c r="D55" s="171"/>
      <c r="E55" s="171"/>
      <c r="F55" s="171"/>
      <c r="I55" s="174"/>
    </row>
    <row r="56" spans="1:9" s="139" customFormat="1" x14ac:dyDescent="0.2">
      <c r="A56" s="171"/>
      <c r="B56" s="171"/>
      <c r="C56" s="171"/>
      <c r="D56" s="171"/>
      <c r="E56" s="171"/>
      <c r="F56" s="171"/>
      <c r="I56" s="174"/>
    </row>
    <row r="57" spans="1:9" s="139" customFormat="1" x14ac:dyDescent="0.2">
      <c r="A57" s="171"/>
      <c r="B57" s="171"/>
      <c r="C57" s="171"/>
      <c r="D57" s="171"/>
      <c r="E57" s="171"/>
      <c r="F57" s="171"/>
      <c r="I57" s="174"/>
    </row>
    <row r="58" spans="1:9" s="139" customFormat="1" x14ac:dyDescent="0.2">
      <c r="A58" s="171"/>
      <c r="B58" s="171"/>
      <c r="C58" s="171"/>
      <c r="D58" s="171"/>
      <c r="E58" s="171"/>
      <c r="F58" s="171"/>
      <c r="I58" s="174"/>
    </row>
    <row r="59" spans="1:9" s="139" customFormat="1" x14ac:dyDescent="0.2">
      <c r="A59" s="171"/>
      <c r="B59" s="171"/>
      <c r="C59" s="171"/>
      <c r="D59" s="171"/>
      <c r="E59" s="171"/>
      <c r="F59" s="171"/>
      <c r="I59" s="174"/>
    </row>
    <row r="60" spans="1:9" s="139" customFormat="1" x14ac:dyDescent="0.2">
      <c r="A60" s="171"/>
      <c r="B60" s="171"/>
      <c r="C60" s="171"/>
      <c r="D60" s="171"/>
      <c r="E60" s="171"/>
      <c r="F60" s="171"/>
      <c r="I60" s="174"/>
    </row>
    <row r="61" spans="1:9" s="139" customFormat="1" x14ac:dyDescent="0.2">
      <c r="A61" s="171"/>
      <c r="B61" s="171"/>
      <c r="C61" s="171"/>
      <c r="D61" s="171"/>
      <c r="E61" s="171"/>
      <c r="F61" s="171"/>
      <c r="I61" s="174"/>
    </row>
    <row r="62" spans="1:9" s="139" customFormat="1" x14ac:dyDescent="0.2">
      <c r="A62" s="171"/>
      <c r="B62" s="171"/>
      <c r="C62" s="171"/>
      <c r="D62" s="171"/>
      <c r="E62" s="171"/>
      <c r="F62" s="171"/>
      <c r="I62" s="174"/>
    </row>
    <row r="63" spans="1:9" s="139" customFormat="1" x14ac:dyDescent="0.2">
      <c r="A63" s="171"/>
      <c r="B63" s="171"/>
      <c r="C63" s="171"/>
      <c r="D63" s="171"/>
      <c r="E63" s="171"/>
      <c r="F63" s="171"/>
      <c r="I63" s="174"/>
    </row>
    <row r="64" spans="1:9" s="139" customFormat="1" x14ac:dyDescent="0.2">
      <c r="A64" s="171"/>
      <c r="B64" s="171"/>
      <c r="C64" s="171"/>
      <c r="D64" s="171"/>
      <c r="E64" s="171"/>
      <c r="F64" s="171"/>
      <c r="I64" s="174"/>
    </row>
    <row r="65" spans="1:9" s="139" customFormat="1" x14ac:dyDescent="0.2">
      <c r="A65" s="171"/>
      <c r="B65" s="171"/>
      <c r="C65" s="171"/>
      <c r="D65" s="171"/>
      <c r="E65" s="171"/>
      <c r="F65" s="171"/>
      <c r="I65" s="174"/>
    </row>
    <row r="66" spans="1:9" s="139" customFormat="1" x14ac:dyDescent="0.2">
      <c r="A66" s="171"/>
      <c r="B66" s="171"/>
      <c r="C66" s="171"/>
      <c r="D66" s="171"/>
      <c r="E66" s="171"/>
      <c r="F66" s="171"/>
      <c r="I66" s="174"/>
    </row>
    <row r="67" spans="1:9" s="139" customFormat="1" x14ac:dyDescent="0.2">
      <c r="A67" s="171"/>
      <c r="B67" s="171"/>
      <c r="C67" s="171"/>
      <c r="D67" s="171"/>
      <c r="E67" s="171"/>
      <c r="F67" s="171"/>
      <c r="I67" s="174"/>
    </row>
    <row r="68" spans="1:9" s="139" customFormat="1" x14ac:dyDescent="0.2">
      <c r="A68" s="171"/>
      <c r="B68" s="171"/>
      <c r="C68" s="171"/>
      <c r="D68" s="171"/>
      <c r="E68" s="171"/>
      <c r="F68" s="171"/>
      <c r="I68" s="174"/>
    </row>
    <row r="69" spans="1:9" s="139" customFormat="1" x14ac:dyDescent="0.2">
      <c r="A69" s="171"/>
      <c r="B69" s="171"/>
      <c r="C69" s="171"/>
      <c r="D69" s="171"/>
      <c r="E69" s="171"/>
      <c r="F69" s="171"/>
      <c r="I69" s="174"/>
    </row>
    <row r="70" spans="1:9" s="139" customFormat="1" x14ac:dyDescent="0.2">
      <c r="A70" s="171"/>
      <c r="B70" s="171"/>
      <c r="C70" s="171"/>
      <c r="D70" s="171"/>
      <c r="E70" s="171"/>
      <c r="F70" s="171"/>
      <c r="I70" s="174"/>
    </row>
    <row r="71" spans="1:9" s="139" customFormat="1" x14ac:dyDescent="0.2">
      <c r="A71" s="171"/>
      <c r="B71" s="171"/>
      <c r="C71" s="171"/>
      <c r="D71" s="171"/>
      <c r="E71" s="171"/>
      <c r="F71" s="171"/>
      <c r="I71" s="174"/>
    </row>
    <row r="72" spans="1:9" s="139" customFormat="1" x14ac:dyDescent="0.2">
      <c r="A72" s="171"/>
      <c r="B72" s="171"/>
      <c r="C72" s="171"/>
      <c r="D72" s="171"/>
      <c r="E72" s="171"/>
      <c r="F72" s="171"/>
      <c r="I72" s="174"/>
    </row>
    <row r="73" spans="1:9" s="139" customFormat="1" x14ac:dyDescent="0.2">
      <c r="A73" s="171"/>
      <c r="B73" s="171"/>
      <c r="C73" s="171"/>
      <c r="D73" s="171"/>
      <c r="E73" s="171"/>
      <c r="F73" s="171"/>
      <c r="I73" s="174"/>
    </row>
    <row r="74" spans="1:9" s="139" customFormat="1" x14ac:dyDescent="0.2">
      <c r="A74" s="171"/>
      <c r="B74" s="171"/>
      <c r="C74" s="171"/>
      <c r="D74" s="171"/>
      <c r="E74" s="171"/>
      <c r="F74" s="171"/>
      <c r="I74" s="174"/>
    </row>
    <row r="75" spans="1:9" s="139" customFormat="1" x14ac:dyDescent="0.2">
      <c r="A75" s="171"/>
      <c r="B75" s="171"/>
      <c r="C75" s="171"/>
      <c r="D75" s="171"/>
      <c r="E75" s="171"/>
      <c r="F75" s="171"/>
      <c r="I75" s="174"/>
    </row>
    <row r="76" spans="1:9" s="139" customFormat="1" x14ac:dyDescent="0.2">
      <c r="A76" s="171"/>
      <c r="B76" s="171"/>
      <c r="C76" s="171"/>
      <c r="D76" s="171"/>
      <c r="E76" s="171"/>
      <c r="F76" s="171"/>
      <c r="I76" s="174"/>
    </row>
    <row r="77" spans="1:9" s="139" customFormat="1" x14ac:dyDescent="0.2">
      <c r="A77" s="171"/>
      <c r="B77" s="171"/>
      <c r="C77" s="171"/>
      <c r="D77" s="171"/>
      <c r="E77" s="171"/>
      <c r="F77" s="171"/>
      <c r="I77" s="174"/>
    </row>
    <row r="78" spans="1:9" s="139" customFormat="1" x14ac:dyDescent="0.2">
      <c r="A78" s="171"/>
      <c r="B78" s="171"/>
      <c r="C78" s="171"/>
      <c r="D78" s="171"/>
      <c r="E78" s="171"/>
      <c r="F78" s="171"/>
      <c r="I78" s="174"/>
    </row>
    <row r="79" spans="1:9" s="139" customFormat="1" x14ac:dyDescent="0.2">
      <c r="A79" s="171"/>
      <c r="B79" s="171"/>
      <c r="C79" s="171"/>
      <c r="D79" s="171"/>
      <c r="E79" s="171"/>
      <c r="F79" s="171"/>
      <c r="I79" s="174"/>
    </row>
    <row r="80" spans="1:9" s="139" customFormat="1" x14ac:dyDescent="0.2">
      <c r="A80" s="171"/>
      <c r="B80" s="171"/>
      <c r="C80" s="171"/>
      <c r="D80" s="171"/>
      <c r="E80" s="171"/>
      <c r="F80" s="171"/>
      <c r="I80" s="174"/>
    </row>
    <row r="81" spans="1:9" s="139" customFormat="1" x14ac:dyDescent="0.2">
      <c r="A81" s="171"/>
      <c r="B81" s="171"/>
      <c r="C81" s="171"/>
      <c r="D81" s="171"/>
      <c r="E81" s="171"/>
      <c r="F81" s="171"/>
      <c r="I81" s="174"/>
    </row>
    <row r="82" spans="1:9" s="139" customFormat="1" x14ac:dyDescent="0.2">
      <c r="A82" s="171"/>
      <c r="B82" s="171"/>
      <c r="C82" s="171"/>
      <c r="D82" s="171"/>
      <c r="E82" s="171"/>
      <c r="F82" s="171"/>
      <c r="I82" s="174"/>
    </row>
    <row r="83" spans="1:9" s="139" customFormat="1" x14ac:dyDescent="0.2">
      <c r="A83" s="171"/>
      <c r="B83" s="171"/>
      <c r="C83" s="171"/>
      <c r="D83" s="171"/>
      <c r="E83" s="171"/>
      <c r="F83" s="171"/>
      <c r="I83" s="174"/>
    </row>
    <row r="84" spans="1:9" s="139" customFormat="1" x14ac:dyDescent="0.2">
      <c r="A84" s="171"/>
      <c r="B84" s="171"/>
      <c r="C84" s="171"/>
      <c r="D84" s="171"/>
      <c r="E84" s="171"/>
      <c r="F84" s="171"/>
      <c r="I84" s="174"/>
    </row>
    <row r="85" spans="1:9" s="139" customFormat="1" x14ac:dyDescent="0.2">
      <c r="A85" s="171"/>
      <c r="B85" s="171"/>
      <c r="C85" s="171"/>
      <c r="D85" s="171"/>
      <c r="E85" s="171"/>
      <c r="F85" s="171"/>
      <c r="I85" s="174"/>
    </row>
    <row r="86" spans="1:9" s="139" customFormat="1" x14ac:dyDescent="0.2">
      <c r="A86" s="171"/>
      <c r="B86" s="171"/>
      <c r="C86" s="171"/>
      <c r="D86" s="171"/>
      <c r="E86" s="171"/>
      <c r="F86" s="171"/>
      <c r="I86" s="174"/>
    </row>
    <row r="87" spans="1:9" s="139" customFormat="1" x14ac:dyDescent="0.2">
      <c r="A87" s="171"/>
      <c r="B87" s="171"/>
      <c r="C87" s="171"/>
      <c r="D87" s="171"/>
      <c r="E87" s="171"/>
      <c r="F87" s="171"/>
      <c r="I87" s="174"/>
    </row>
    <row r="88" spans="1:9" s="139" customFormat="1" x14ac:dyDescent="0.2">
      <c r="A88" s="171"/>
      <c r="B88" s="171"/>
      <c r="C88" s="171"/>
      <c r="D88" s="171"/>
      <c r="E88" s="171"/>
      <c r="F88" s="171"/>
      <c r="I88" s="174"/>
    </row>
    <row r="89" spans="1:9" s="139" customFormat="1" x14ac:dyDescent="0.2">
      <c r="A89" s="171"/>
      <c r="B89" s="171"/>
      <c r="C89" s="171"/>
      <c r="D89" s="171"/>
      <c r="E89" s="171"/>
      <c r="F89" s="171"/>
      <c r="I89" s="174"/>
    </row>
    <row r="90" spans="1:9" s="139" customFormat="1" x14ac:dyDescent="0.2">
      <c r="A90" s="171"/>
      <c r="B90" s="171"/>
      <c r="C90" s="171"/>
      <c r="D90" s="171"/>
      <c r="E90" s="171"/>
      <c r="F90" s="171"/>
      <c r="I90" s="174"/>
    </row>
    <row r="91" spans="1:9" s="139" customFormat="1" x14ac:dyDescent="0.2">
      <c r="A91" s="171"/>
      <c r="B91" s="171"/>
      <c r="C91" s="171"/>
      <c r="D91" s="171"/>
      <c r="E91" s="171"/>
      <c r="F91" s="171"/>
      <c r="I91" s="174"/>
    </row>
    <row r="92" spans="1:9" s="139" customFormat="1" x14ac:dyDescent="0.2">
      <c r="A92" s="171"/>
      <c r="B92" s="171"/>
      <c r="C92" s="171"/>
      <c r="D92" s="171"/>
      <c r="E92" s="171"/>
      <c r="F92" s="171"/>
      <c r="I92" s="174"/>
    </row>
    <row r="93" spans="1:9" s="139" customFormat="1" x14ac:dyDescent="0.2">
      <c r="A93" s="171"/>
      <c r="B93" s="171"/>
      <c r="C93" s="171"/>
      <c r="D93" s="171"/>
      <c r="E93" s="171"/>
      <c r="F93" s="171"/>
      <c r="I93" s="174"/>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M87"/>
  <sheetViews>
    <sheetView showGridLines="0" zoomScale="90" zoomScaleNormal="90" workbookViewId="0">
      <selection activeCell="A19" sqref="A19:I19"/>
    </sheetView>
  </sheetViews>
  <sheetFormatPr defaultColWidth="9.140625" defaultRowHeight="12.75" x14ac:dyDescent="0.2"/>
  <cols>
    <col min="1" max="1" width="39.7109375" style="39" bestFit="1" customWidth="1"/>
    <col min="2" max="6" width="21.28515625" style="39" customWidth="1"/>
    <col min="7" max="7" width="24.140625" style="39" customWidth="1"/>
    <col min="8" max="8" width="31.42578125" style="39" customWidth="1"/>
    <col min="9" max="9" width="7" style="39" customWidth="1"/>
    <col min="10" max="10" width="23.7109375" style="39" hidden="1" customWidth="1"/>
    <col min="11" max="11" width="9.140625" style="39" hidden="1" customWidth="1"/>
    <col min="12" max="12" width="6.5703125" style="39" customWidth="1"/>
    <col min="13" max="16384" width="9.140625" style="39"/>
  </cols>
  <sheetData>
    <row r="1" spans="1:13" s="199" customFormat="1" ht="12.75" customHeight="1" x14ac:dyDescent="0.2">
      <c r="A1" s="613" t="s">
        <v>164</v>
      </c>
      <c r="B1" s="613"/>
      <c r="C1" s="613"/>
      <c r="D1" s="613"/>
      <c r="E1" s="494"/>
      <c r="F1" s="494"/>
      <c r="H1" s="637"/>
      <c r="I1" s="638"/>
      <c r="J1" s="484"/>
    </row>
    <row r="2" spans="1:13" s="38" customFormat="1" ht="18.75" thickBot="1" x14ac:dyDescent="0.25">
      <c r="A2" s="667" t="s">
        <v>168</v>
      </c>
      <c r="B2" s="667"/>
      <c r="C2" s="667"/>
      <c r="D2" s="667"/>
      <c r="E2" s="667"/>
      <c r="F2" s="667"/>
      <c r="G2" s="667"/>
      <c r="H2" s="667"/>
      <c r="I2" s="667"/>
      <c r="J2" s="93"/>
    </row>
    <row r="3" spans="1:13" s="13" customFormat="1" ht="72.75" customHeight="1" thickBot="1" x14ac:dyDescent="0.25">
      <c r="A3" s="668" t="s">
        <v>249</v>
      </c>
      <c r="B3" s="669"/>
      <c r="C3" s="669"/>
      <c r="D3" s="669"/>
      <c r="E3" s="669"/>
      <c r="F3" s="669"/>
      <c r="G3" s="669"/>
      <c r="H3" s="669"/>
      <c r="I3" s="670"/>
      <c r="J3" s="137"/>
      <c r="K3" s="138"/>
      <c r="L3" s="131"/>
      <c r="M3" s="132"/>
    </row>
    <row r="4" spans="1:13" s="38" customFormat="1" ht="8.25" customHeight="1" thickBot="1" x14ac:dyDescent="0.3">
      <c r="A4" s="124"/>
      <c r="B4" s="124"/>
      <c r="C4" s="124"/>
      <c r="D4" s="124"/>
      <c r="E4" s="124"/>
      <c r="F4" s="124"/>
      <c r="G4" s="126"/>
      <c r="H4" s="124"/>
      <c r="I4" s="124"/>
      <c r="J4" s="124"/>
      <c r="K4" s="124"/>
      <c r="L4" s="125"/>
    </row>
    <row r="5" spans="1:13" s="38" customFormat="1" ht="15" x14ac:dyDescent="0.25">
      <c r="A5" s="354"/>
      <c r="B5" s="355" t="s">
        <v>97</v>
      </c>
      <c r="C5" s="355" t="s">
        <v>100</v>
      </c>
      <c r="D5" s="355" t="s">
        <v>98</v>
      </c>
      <c r="E5" s="495" t="s">
        <v>232</v>
      </c>
      <c r="F5" s="495" t="s">
        <v>233</v>
      </c>
      <c r="G5" s="355" t="s">
        <v>137</v>
      </c>
      <c r="H5" s="671" t="s">
        <v>178</v>
      </c>
      <c r="I5" s="672"/>
      <c r="J5" s="126"/>
      <c r="K5" s="126"/>
      <c r="L5" s="125"/>
    </row>
    <row r="6" spans="1:13" s="38" customFormat="1" ht="14.25" customHeight="1" x14ac:dyDescent="0.25">
      <c r="A6" s="400" t="s">
        <v>169</v>
      </c>
      <c r="B6" s="395"/>
      <c r="C6" s="395"/>
      <c r="D6" s="395"/>
      <c r="E6" s="395"/>
      <c r="F6" s="395"/>
      <c r="G6" s="396"/>
      <c r="H6" s="673"/>
      <c r="I6" s="674"/>
      <c r="J6" s="127"/>
      <c r="K6" s="128"/>
      <c r="L6" s="125"/>
    </row>
    <row r="7" spans="1:13" s="38" customFormat="1" ht="15" x14ac:dyDescent="0.25">
      <c r="A7" s="401" t="s">
        <v>170</v>
      </c>
      <c r="B7" s="488">
        <v>0</v>
      </c>
      <c r="C7" s="488">
        <v>0</v>
      </c>
      <c r="D7" s="488">
        <v>0</v>
      </c>
      <c r="E7" s="488">
        <v>0</v>
      </c>
      <c r="F7" s="488">
        <v>0</v>
      </c>
      <c r="G7" s="397"/>
      <c r="H7" s="648"/>
      <c r="I7" s="649"/>
      <c r="J7" s="129"/>
      <c r="K7" s="130"/>
      <c r="L7" s="125"/>
    </row>
    <row r="8" spans="1:13" s="38" customFormat="1" ht="15" x14ac:dyDescent="0.25">
      <c r="A8" s="401" t="s">
        <v>171</v>
      </c>
      <c r="B8" s="488">
        <v>0</v>
      </c>
      <c r="C8" s="488">
        <v>0</v>
      </c>
      <c r="D8" s="488">
        <v>0</v>
      </c>
      <c r="E8" s="488">
        <v>0</v>
      </c>
      <c r="F8" s="488">
        <v>0</v>
      </c>
      <c r="G8" s="397"/>
      <c r="H8" s="648"/>
      <c r="I8" s="649"/>
      <c r="J8" s="129"/>
      <c r="K8" s="130"/>
      <c r="L8" s="125"/>
    </row>
    <row r="9" spans="1:13" s="38" customFormat="1" ht="15" x14ac:dyDescent="0.25">
      <c r="A9" s="401" t="s">
        <v>179</v>
      </c>
      <c r="B9" s="488">
        <v>0</v>
      </c>
      <c r="C9" s="488">
        <v>0</v>
      </c>
      <c r="D9" s="488">
        <v>0</v>
      </c>
      <c r="E9" s="488">
        <v>0</v>
      </c>
      <c r="F9" s="488">
        <v>0</v>
      </c>
      <c r="G9" s="398"/>
      <c r="H9" s="650"/>
      <c r="I9" s="649"/>
      <c r="J9" s="136"/>
      <c r="K9" s="125"/>
      <c r="L9" s="125"/>
    </row>
    <row r="10" spans="1:13" s="38" customFormat="1" ht="15" x14ac:dyDescent="0.25">
      <c r="A10" s="401" t="s">
        <v>172</v>
      </c>
      <c r="B10" s="488">
        <v>0</v>
      </c>
      <c r="C10" s="488">
        <v>0</v>
      </c>
      <c r="D10" s="488">
        <v>0</v>
      </c>
      <c r="E10" s="488">
        <v>0</v>
      </c>
      <c r="F10" s="488">
        <v>0</v>
      </c>
      <c r="G10" s="398"/>
      <c r="H10" s="650"/>
      <c r="I10" s="649"/>
      <c r="J10" s="136"/>
      <c r="K10" s="125"/>
      <c r="L10" s="125"/>
    </row>
    <row r="11" spans="1:13" s="38" customFormat="1" ht="15" customHeight="1" x14ac:dyDescent="0.25">
      <c r="A11" s="400" t="s">
        <v>173</v>
      </c>
      <c r="B11" s="393"/>
      <c r="C11" s="393"/>
      <c r="D11" s="393"/>
      <c r="E11" s="393"/>
      <c r="F11" s="393"/>
      <c r="G11" s="394"/>
      <c r="H11" s="653"/>
      <c r="I11" s="654"/>
      <c r="J11" s="136"/>
      <c r="K11" s="125"/>
      <c r="L11" s="125"/>
    </row>
    <row r="12" spans="1:13" s="38" customFormat="1" ht="15" customHeight="1" x14ac:dyDescent="0.25">
      <c r="A12" s="401" t="s">
        <v>174</v>
      </c>
      <c r="B12" s="399"/>
      <c r="C12" s="399"/>
      <c r="D12" s="399"/>
      <c r="E12" s="399"/>
      <c r="F12" s="399"/>
      <c r="G12" s="398">
        <f>SUM(B12:F12)</f>
        <v>0</v>
      </c>
      <c r="H12" s="651"/>
      <c r="I12" s="652"/>
      <c r="J12" s="136"/>
      <c r="K12" s="125"/>
      <c r="L12" s="125"/>
    </row>
    <row r="13" spans="1:13" s="38" customFormat="1" ht="15" customHeight="1" x14ac:dyDescent="0.25">
      <c r="A13" s="401" t="s">
        <v>175</v>
      </c>
      <c r="B13" s="399"/>
      <c r="C13" s="399"/>
      <c r="D13" s="399"/>
      <c r="E13" s="399"/>
      <c r="F13" s="399"/>
      <c r="G13" s="496">
        <f>SUM(B13:F13)</f>
        <v>0</v>
      </c>
      <c r="H13" s="651"/>
      <c r="I13" s="652"/>
      <c r="J13" s="136"/>
      <c r="K13" s="125"/>
      <c r="L13" s="125"/>
    </row>
    <row r="14" spans="1:13" s="38" customFormat="1" ht="15" customHeight="1" x14ac:dyDescent="0.25">
      <c r="A14" s="401" t="s">
        <v>180</v>
      </c>
      <c r="B14" s="399"/>
      <c r="C14" s="399"/>
      <c r="D14" s="399"/>
      <c r="E14" s="399"/>
      <c r="F14" s="399"/>
      <c r="G14" s="496">
        <f>SUM(B14:F14)</f>
        <v>0</v>
      </c>
      <c r="H14" s="666"/>
      <c r="I14" s="652"/>
      <c r="J14" s="136"/>
      <c r="K14" s="125"/>
      <c r="L14" s="125"/>
    </row>
    <row r="15" spans="1:13" s="38" customFormat="1" ht="15" customHeight="1" x14ac:dyDescent="0.25">
      <c r="A15" s="401" t="s">
        <v>176</v>
      </c>
      <c r="B15" s="399"/>
      <c r="C15" s="399"/>
      <c r="D15" s="399"/>
      <c r="E15" s="399"/>
      <c r="F15" s="399"/>
      <c r="G15" s="496">
        <f>SUM(B15:F15)</f>
        <v>0</v>
      </c>
      <c r="H15" s="666"/>
      <c r="I15" s="652"/>
      <c r="J15" s="136"/>
      <c r="K15" s="125"/>
      <c r="L15" s="125"/>
    </row>
    <row r="16" spans="1:13" s="38" customFormat="1" ht="15" customHeight="1" thickBot="1" x14ac:dyDescent="0.3">
      <c r="A16" s="135" t="s">
        <v>177</v>
      </c>
      <c r="B16" s="356">
        <f>SUM(B12:B15)</f>
        <v>0</v>
      </c>
      <c r="C16" s="356">
        <f>SUM(C12:C15)</f>
        <v>0</v>
      </c>
      <c r="D16" s="356">
        <f>SUM(D12:D15)</f>
        <v>0</v>
      </c>
      <c r="E16" s="356">
        <f>SUM(E12:E15)</f>
        <v>0</v>
      </c>
      <c r="F16" s="356">
        <f>SUM(F12:F15)</f>
        <v>0</v>
      </c>
      <c r="G16" s="496">
        <f>SUM(B16:F16)</f>
        <v>0</v>
      </c>
      <c r="H16" s="664"/>
      <c r="I16" s="665"/>
      <c r="J16" s="6"/>
    </row>
    <row r="17" spans="1:13" s="38" customFormat="1" ht="6" customHeight="1" thickBot="1" x14ac:dyDescent="0.25">
      <c r="A17" s="4"/>
      <c r="B17" s="5"/>
      <c r="C17" s="6"/>
      <c r="D17" s="24"/>
      <c r="E17" s="24"/>
      <c r="F17" s="24"/>
      <c r="G17" s="7"/>
      <c r="H17" s="6"/>
      <c r="I17" s="24"/>
      <c r="J17" s="6"/>
    </row>
    <row r="18" spans="1:13" s="38" customFormat="1" ht="48" customHeight="1" thickBot="1" x14ac:dyDescent="0.25">
      <c r="A18" s="658" t="s">
        <v>188</v>
      </c>
      <c r="B18" s="659"/>
      <c r="C18" s="659"/>
      <c r="D18" s="659"/>
      <c r="E18" s="659"/>
      <c r="F18" s="659"/>
      <c r="G18" s="659"/>
      <c r="H18" s="659"/>
      <c r="I18" s="660"/>
      <c r="J18" s="133"/>
      <c r="K18" s="133"/>
      <c r="L18" s="133"/>
    </row>
    <row r="19" spans="1:13" s="38" customFormat="1" ht="149.25" customHeight="1" thickBot="1" x14ac:dyDescent="0.25">
      <c r="A19" s="661" t="s">
        <v>250</v>
      </c>
      <c r="B19" s="662"/>
      <c r="C19" s="662"/>
      <c r="D19" s="662"/>
      <c r="E19" s="662"/>
      <c r="F19" s="662"/>
      <c r="G19" s="662"/>
      <c r="H19" s="662"/>
      <c r="I19" s="663"/>
      <c r="J19" s="123"/>
      <c r="K19" s="123"/>
      <c r="L19" s="123"/>
    </row>
    <row r="20" spans="1:13" s="38" customFormat="1" ht="7.5" customHeight="1" thickBot="1" x14ac:dyDescent="0.25">
      <c r="A20" s="123"/>
      <c r="B20" s="123"/>
      <c r="C20" s="123"/>
      <c r="D20" s="123"/>
      <c r="E20" s="123"/>
      <c r="F20" s="123"/>
      <c r="G20" s="123"/>
      <c r="H20" s="123"/>
      <c r="I20" s="123"/>
      <c r="J20" s="123"/>
      <c r="K20" s="123"/>
      <c r="L20" s="123"/>
    </row>
    <row r="21" spans="1:13" s="38" customFormat="1" ht="16.5" thickBot="1" x14ac:dyDescent="0.3">
      <c r="A21" s="655" t="s">
        <v>192</v>
      </c>
      <c r="B21" s="656"/>
      <c r="C21" s="656"/>
      <c r="D21" s="656"/>
      <c r="E21" s="656"/>
      <c r="F21" s="656"/>
      <c r="G21" s="656"/>
      <c r="H21" s="656"/>
      <c r="I21" s="657"/>
      <c r="J21" s="123"/>
      <c r="K21" s="123"/>
      <c r="L21" s="123"/>
    </row>
    <row r="22" spans="1:13" s="38" customFormat="1" ht="6" customHeight="1" thickBot="1" x14ac:dyDescent="0.25">
      <c r="A22" s="123"/>
      <c r="B22" s="123"/>
      <c r="C22" s="123"/>
      <c r="D22" s="123"/>
      <c r="E22" s="123"/>
      <c r="F22" s="123"/>
      <c r="G22" s="123"/>
      <c r="H22" s="123"/>
      <c r="I22" s="123"/>
      <c r="J22" s="123"/>
      <c r="K22" s="123"/>
      <c r="L22" s="123"/>
    </row>
    <row r="23" spans="1:13" s="38" customFormat="1" ht="57.75" customHeight="1" x14ac:dyDescent="0.2">
      <c r="A23" s="639" t="s">
        <v>189</v>
      </c>
      <c r="B23" s="640"/>
      <c r="C23" s="640"/>
      <c r="D23" s="640"/>
      <c r="E23" s="640"/>
      <c r="F23" s="640"/>
      <c r="G23" s="640"/>
      <c r="H23" s="640"/>
      <c r="I23" s="641"/>
      <c r="J23" s="134"/>
      <c r="K23" s="134"/>
      <c r="L23" s="134"/>
      <c r="M23" s="125"/>
    </row>
    <row r="24" spans="1:13" s="38" customFormat="1" ht="24.75" customHeight="1" x14ac:dyDescent="0.2">
      <c r="A24" s="642"/>
      <c r="B24" s="643"/>
      <c r="C24" s="643"/>
      <c r="D24" s="643"/>
      <c r="E24" s="643"/>
      <c r="F24" s="643"/>
      <c r="G24" s="643"/>
      <c r="H24" s="643"/>
      <c r="I24" s="644"/>
      <c r="J24" s="134"/>
      <c r="K24" s="134"/>
      <c r="L24" s="134"/>
      <c r="M24" s="125"/>
    </row>
    <row r="25" spans="1:13" s="38" customFormat="1" ht="13.5" thickBot="1" x14ac:dyDescent="0.25">
      <c r="A25" s="645"/>
      <c r="B25" s="646"/>
      <c r="C25" s="646"/>
      <c r="D25" s="646"/>
      <c r="E25" s="646"/>
      <c r="F25" s="646"/>
      <c r="G25" s="646"/>
      <c r="H25" s="646"/>
      <c r="I25" s="647"/>
      <c r="J25" s="134"/>
      <c r="K25" s="134"/>
      <c r="L25" s="134"/>
      <c r="M25" s="125"/>
    </row>
    <row r="26" spans="1:13" s="38" customFormat="1" x14ac:dyDescent="0.2">
      <c r="B26" s="122"/>
    </row>
    <row r="27" spans="1:13" s="38" customFormat="1" x14ac:dyDescent="0.2"/>
    <row r="28" spans="1:13" s="38" customFormat="1" x14ac:dyDescent="0.2"/>
    <row r="29" spans="1:13" s="38" customFormat="1" x14ac:dyDescent="0.2"/>
    <row r="30" spans="1:13" s="38" customFormat="1" x14ac:dyDescent="0.2"/>
    <row r="31" spans="1:13" s="38" customFormat="1" x14ac:dyDescent="0.2"/>
    <row r="32" spans="1:13"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11:12" s="38" customFormat="1" x14ac:dyDescent="0.2"/>
    <row r="82" spans="11:12" x14ac:dyDescent="0.2">
      <c r="K82" s="38"/>
      <c r="L82" s="38"/>
    </row>
    <row r="83" spans="11:12" x14ac:dyDescent="0.2">
      <c r="K83" s="38"/>
      <c r="L83" s="38"/>
    </row>
    <row r="84" spans="11:12" x14ac:dyDescent="0.2">
      <c r="K84" s="38"/>
      <c r="L84" s="38"/>
    </row>
    <row r="85" spans="11:12" x14ac:dyDescent="0.2">
      <c r="K85" s="38"/>
      <c r="L85" s="38"/>
    </row>
    <row r="86" spans="11:12" x14ac:dyDescent="0.2">
      <c r="K86" s="38"/>
      <c r="L86" s="38"/>
    </row>
    <row r="87" spans="11:12" x14ac:dyDescent="0.2">
      <c r="K87" s="38"/>
      <c r="L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I2"/>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N22"/>
  <sheetViews>
    <sheetView showGridLines="0" zoomScale="90" workbookViewId="0">
      <selection activeCell="A3" sqref="A3:I3"/>
    </sheetView>
  </sheetViews>
  <sheetFormatPr defaultColWidth="9.140625" defaultRowHeight="12.75" x14ac:dyDescent="0.2"/>
  <cols>
    <col min="1" max="1" width="22.28515625" style="21" customWidth="1"/>
    <col min="2" max="2" width="15.140625" style="6" customWidth="1"/>
    <col min="3" max="3" width="61.85546875" style="7" customWidth="1"/>
    <col min="4" max="8" width="12" style="7" customWidth="1"/>
    <col min="9" max="9" width="14.7109375" style="9" customWidth="1"/>
    <col min="10" max="16384" width="9.140625" style="14"/>
  </cols>
  <sheetData>
    <row r="1" spans="1:14" s="195" customFormat="1" ht="11.25" x14ac:dyDescent="0.2">
      <c r="A1" s="613" t="s">
        <v>165</v>
      </c>
      <c r="B1" s="613"/>
      <c r="C1" s="613"/>
      <c r="D1" s="193"/>
      <c r="E1" s="628"/>
      <c r="F1" s="628"/>
      <c r="G1" s="628"/>
      <c r="H1" s="628"/>
      <c r="I1" s="628"/>
      <c r="J1" s="193"/>
    </row>
    <row r="2" spans="1:14" s="19" customFormat="1" ht="18.75" thickBot="1" x14ac:dyDescent="0.25">
      <c r="A2" s="618" t="s">
        <v>129</v>
      </c>
      <c r="B2" s="618"/>
      <c r="C2" s="618"/>
      <c r="D2" s="618"/>
      <c r="E2" s="618"/>
      <c r="F2" s="618"/>
      <c r="G2" s="618"/>
      <c r="H2" s="618"/>
      <c r="I2" s="618"/>
      <c r="J2" s="18"/>
      <c r="K2" s="18"/>
      <c r="L2" s="18"/>
      <c r="M2" s="18"/>
      <c r="N2" s="18"/>
    </row>
    <row r="3" spans="1:14" s="174" customFormat="1" ht="282" customHeight="1" thickBot="1" x14ac:dyDescent="0.25">
      <c r="A3" s="619" t="s">
        <v>254</v>
      </c>
      <c r="B3" s="635"/>
      <c r="C3" s="635"/>
      <c r="D3" s="635"/>
      <c r="E3" s="635"/>
      <c r="F3" s="635"/>
      <c r="G3" s="635"/>
      <c r="H3" s="635"/>
      <c r="I3" s="636"/>
    </row>
    <row r="4" spans="1:14" ht="23.25" customHeight="1" thickBot="1" x14ac:dyDescent="0.25">
      <c r="A4" s="4"/>
    </row>
    <row r="5" spans="1:14" s="11" customFormat="1" ht="30.75" thickBot="1" x14ac:dyDescent="0.25">
      <c r="A5" s="361" t="s">
        <v>124</v>
      </c>
      <c r="B5" s="362" t="s">
        <v>226</v>
      </c>
      <c r="C5" s="362" t="s">
        <v>88</v>
      </c>
      <c r="D5" s="337" t="s">
        <v>97</v>
      </c>
      <c r="E5" s="337" t="s">
        <v>100</v>
      </c>
      <c r="F5" s="337" t="s">
        <v>98</v>
      </c>
      <c r="G5" s="337" t="s">
        <v>232</v>
      </c>
      <c r="H5" s="337" t="s">
        <v>233</v>
      </c>
      <c r="I5" s="363" t="s">
        <v>125</v>
      </c>
    </row>
    <row r="6" spans="1:14" ht="26.25" thickBot="1" x14ac:dyDescent="0.25">
      <c r="A6" s="364" t="s">
        <v>219</v>
      </c>
      <c r="B6" s="289" t="s">
        <v>151</v>
      </c>
      <c r="C6" s="351" t="s">
        <v>196</v>
      </c>
      <c r="D6" s="338">
        <v>13600</v>
      </c>
      <c r="E6" s="338"/>
      <c r="F6" s="338"/>
      <c r="G6" s="338"/>
      <c r="H6" s="338"/>
      <c r="I6" s="339">
        <f t="shared" ref="I6" si="0">SUM(D6:F6)</f>
        <v>13600</v>
      </c>
    </row>
    <row r="7" spans="1:14" s="31" customFormat="1" x14ac:dyDescent="0.2">
      <c r="A7" s="94"/>
      <c r="B7" s="95"/>
      <c r="C7" s="96"/>
      <c r="D7" s="359"/>
      <c r="E7" s="359"/>
      <c r="F7" s="359"/>
      <c r="G7" s="359"/>
      <c r="H7" s="359"/>
      <c r="I7" s="343">
        <f t="shared" ref="I7:I16" si="1">SUM(D7:H7)</f>
        <v>0</v>
      </c>
    </row>
    <row r="8" spans="1:14" s="31" customFormat="1" x14ac:dyDescent="0.2">
      <c r="A8" s="94"/>
      <c r="B8" s="95"/>
      <c r="C8" s="96"/>
      <c r="D8" s="359"/>
      <c r="E8" s="359"/>
      <c r="F8" s="359"/>
      <c r="G8" s="359"/>
      <c r="H8" s="359"/>
      <c r="I8" s="343">
        <f t="shared" si="1"/>
        <v>0</v>
      </c>
    </row>
    <row r="9" spans="1:14" s="31" customFormat="1" x14ac:dyDescent="0.2">
      <c r="A9" s="94"/>
      <c r="B9" s="95"/>
      <c r="C9" s="96"/>
      <c r="D9" s="359"/>
      <c r="E9" s="359"/>
      <c r="F9" s="359"/>
      <c r="G9" s="359"/>
      <c r="H9" s="359"/>
      <c r="I9" s="343">
        <f t="shared" si="1"/>
        <v>0</v>
      </c>
    </row>
    <row r="10" spans="1:14" s="31" customFormat="1" x14ac:dyDescent="0.2">
      <c r="A10" s="94"/>
      <c r="B10" s="95"/>
      <c r="C10" s="96"/>
      <c r="D10" s="359"/>
      <c r="E10" s="359"/>
      <c r="F10" s="359"/>
      <c r="G10" s="359"/>
      <c r="H10" s="359"/>
      <c r="I10" s="343">
        <f t="shared" si="1"/>
        <v>0</v>
      </c>
    </row>
    <row r="11" spans="1:14" s="31" customFormat="1" x14ac:dyDescent="0.2">
      <c r="A11" s="94"/>
      <c r="B11" s="95"/>
      <c r="C11" s="96"/>
      <c r="D11" s="359"/>
      <c r="E11" s="359"/>
      <c r="F11" s="359"/>
      <c r="G11" s="359"/>
      <c r="H11" s="359"/>
      <c r="I11" s="343">
        <f t="shared" si="1"/>
        <v>0</v>
      </c>
    </row>
    <row r="12" spans="1:14" s="31" customFormat="1" x14ac:dyDescent="0.2">
      <c r="A12" s="94"/>
      <c r="B12" s="95"/>
      <c r="C12" s="96"/>
      <c r="D12" s="359"/>
      <c r="E12" s="359"/>
      <c r="F12" s="359"/>
      <c r="G12" s="359"/>
      <c r="H12" s="359"/>
      <c r="I12" s="343">
        <f t="shared" si="1"/>
        <v>0</v>
      </c>
    </row>
    <row r="13" spans="1:14" s="31" customFormat="1" x14ac:dyDescent="0.2">
      <c r="A13" s="20"/>
      <c r="B13" s="16"/>
      <c r="C13" s="28"/>
      <c r="D13" s="359"/>
      <c r="E13" s="359"/>
      <c r="F13" s="359"/>
      <c r="G13" s="359"/>
      <c r="H13" s="359"/>
      <c r="I13" s="343">
        <f t="shared" si="1"/>
        <v>0</v>
      </c>
    </row>
    <row r="14" spans="1:14" s="31" customFormat="1" x14ac:dyDescent="0.2">
      <c r="A14" s="20"/>
      <c r="B14" s="16"/>
      <c r="C14" s="28"/>
      <c r="D14" s="360"/>
      <c r="E14" s="360"/>
      <c r="F14" s="360"/>
      <c r="G14" s="360"/>
      <c r="H14" s="360"/>
      <c r="I14" s="343">
        <f t="shared" si="1"/>
        <v>0</v>
      </c>
    </row>
    <row r="15" spans="1:14" s="31" customFormat="1" x14ac:dyDescent="0.2">
      <c r="A15" s="20"/>
      <c r="B15" s="16"/>
      <c r="C15" s="28"/>
      <c r="D15" s="360"/>
      <c r="E15" s="360"/>
      <c r="F15" s="360"/>
      <c r="G15" s="360"/>
      <c r="H15" s="360"/>
      <c r="I15" s="343">
        <f t="shared" si="1"/>
        <v>0</v>
      </c>
    </row>
    <row r="16" spans="1:14" s="31" customFormat="1" ht="13.5" thickBot="1" x14ac:dyDescent="0.25">
      <c r="A16" s="20"/>
      <c r="B16" s="16"/>
      <c r="C16" s="28"/>
      <c r="D16" s="360"/>
      <c r="E16" s="360"/>
      <c r="F16" s="360"/>
      <c r="G16" s="499"/>
      <c r="H16" s="499"/>
      <c r="I16" s="343">
        <f t="shared" si="1"/>
        <v>0</v>
      </c>
    </row>
    <row r="17" spans="1:9" s="11" customFormat="1" ht="13.5" thickBot="1" x14ac:dyDescent="0.25">
      <c r="A17" s="366"/>
      <c r="B17" s="306"/>
      <c r="C17" s="367" t="s">
        <v>150</v>
      </c>
      <c r="D17" s="368">
        <f t="shared" ref="D17:I17" si="2">SUM(D7:D16)</f>
        <v>0</v>
      </c>
      <c r="E17" s="368">
        <f t="shared" si="2"/>
        <v>0</v>
      </c>
      <c r="F17" s="368">
        <f t="shared" si="2"/>
        <v>0</v>
      </c>
      <c r="G17" s="368">
        <f t="shared" si="2"/>
        <v>0</v>
      </c>
      <c r="H17" s="368">
        <f t="shared" si="2"/>
        <v>0</v>
      </c>
      <c r="I17" s="365">
        <f t="shared" si="2"/>
        <v>0</v>
      </c>
    </row>
    <row r="18" spans="1:9" s="17" customFormat="1" ht="9" customHeight="1" x14ac:dyDescent="0.2">
      <c r="C18" s="27"/>
      <c r="D18" s="26"/>
      <c r="E18" s="675"/>
      <c r="F18" s="675"/>
      <c r="G18" s="497"/>
      <c r="H18" s="497"/>
      <c r="I18" s="26"/>
    </row>
    <row r="19" spans="1:9" s="17" customFormat="1" ht="15.75" x14ac:dyDescent="0.2">
      <c r="A19" s="677" t="s">
        <v>154</v>
      </c>
      <c r="B19" s="677"/>
      <c r="C19" s="30">
        <f>'Instructions and Summary'!G34</f>
        <v>0</v>
      </c>
      <c r="D19" s="676" t="s">
        <v>153</v>
      </c>
      <c r="E19" s="676"/>
      <c r="F19" s="676"/>
      <c r="G19" s="498"/>
      <c r="H19" s="498"/>
      <c r="I19" s="97">
        <f>IF(C19&gt;0,I17/C19,0)</f>
        <v>0</v>
      </c>
    </row>
    <row r="20" spans="1:9" s="17" customFormat="1" ht="4.5" customHeight="1" thickBot="1" x14ac:dyDescent="0.25">
      <c r="A20" s="27"/>
      <c r="B20" s="26"/>
      <c r="E20" s="25"/>
      <c r="F20" s="29"/>
      <c r="G20" s="498"/>
      <c r="H20" s="498"/>
      <c r="I20" s="26"/>
    </row>
    <row r="21" spans="1:9" x14ac:dyDescent="0.2">
      <c r="A21" s="606" t="s">
        <v>185</v>
      </c>
      <c r="B21" s="607"/>
      <c r="C21" s="607"/>
      <c r="D21" s="607"/>
      <c r="E21" s="607"/>
      <c r="F21" s="607"/>
      <c r="G21" s="607"/>
      <c r="H21" s="607"/>
      <c r="I21" s="608"/>
    </row>
    <row r="22" spans="1:9" ht="13.5" thickBot="1" x14ac:dyDescent="0.25">
      <c r="A22" s="609"/>
      <c r="B22" s="610"/>
      <c r="C22" s="610"/>
      <c r="D22" s="610"/>
      <c r="E22" s="610"/>
      <c r="F22" s="610"/>
      <c r="G22" s="610"/>
      <c r="H22" s="610"/>
      <c r="I22" s="611"/>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I22"/>
    <mergeCell ref="A2:I2"/>
    <mergeCell ref="A1:C1"/>
    <mergeCell ref="A3:I3"/>
    <mergeCell ref="E18:F18"/>
    <mergeCell ref="D19:F19"/>
    <mergeCell ref="A19:B19"/>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680" t="s">
        <v>2</v>
      </c>
      <c r="B1" s="681"/>
      <c r="C1" s="744"/>
      <c r="D1" s="744"/>
      <c r="E1" s="43" t="s">
        <v>143</v>
      </c>
      <c r="F1" s="745"/>
      <c r="G1" s="745"/>
      <c r="H1" s="42"/>
      <c r="I1" s="42"/>
      <c r="J1" s="42"/>
      <c r="K1" s="42"/>
    </row>
    <row r="2" spans="1:13" ht="27.75" customHeight="1" x14ac:dyDescent="0.2">
      <c r="A2" s="682" t="s">
        <v>3</v>
      </c>
      <c r="B2" s="683"/>
      <c r="C2" s="683"/>
      <c r="D2" s="683"/>
      <c r="E2" s="683"/>
      <c r="F2" s="683"/>
      <c r="G2" s="683"/>
      <c r="H2" s="683"/>
      <c r="I2" s="45"/>
      <c r="J2" s="45"/>
      <c r="K2" s="45"/>
      <c r="L2" s="45"/>
      <c r="M2" s="42"/>
    </row>
    <row r="3" spans="1:13" ht="7.5" customHeight="1" thickBot="1" x14ac:dyDescent="0.25">
      <c r="A3" s="684" t="s">
        <v>4</v>
      </c>
      <c r="B3" s="685"/>
      <c r="C3" s="685"/>
      <c r="D3" s="685"/>
      <c r="E3" s="685"/>
      <c r="F3" s="685"/>
      <c r="G3" s="685"/>
      <c r="H3" s="685"/>
      <c r="I3" s="46"/>
      <c r="J3" s="46"/>
      <c r="K3" s="46"/>
      <c r="L3" s="46"/>
      <c r="M3" s="42"/>
    </row>
    <row r="4" spans="1:13" ht="10.5" customHeight="1" x14ac:dyDescent="0.2">
      <c r="A4" s="686" t="s">
        <v>5</v>
      </c>
      <c r="B4" s="687"/>
      <c r="C4" s="688"/>
      <c r="D4" s="688"/>
      <c r="E4" s="688"/>
      <c r="F4" s="689"/>
      <c r="G4" s="689"/>
      <c r="H4" s="690"/>
    </row>
    <row r="5" spans="1:13" ht="12" customHeight="1" x14ac:dyDescent="0.2">
      <c r="A5" s="694"/>
      <c r="B5" s="696" t="s">
        <v>6</v>
      </c>
      <c r="C5" s="698" t="s">
        <v>7</v>
      </c>
      <c r="D5" s="678" t="s">
        <v>8</v>
      </c>
      <c r="E5" s="679"/>
      <c r="F5" s="691" t="s">
        <v>9</v>
      </c>
      <c r="G5" s="692"/>
      <c r="H5" s="693"/>
    </row>
    <row r="6" spans="1:13" s="50" customFormat="1" ht="25.5" customHeight="1" x14ac:dyDescent="0.2">
      <c r="A6" s="695"/>
      <c r="B6" s="697"/>
      <c r="C6" s="699"/>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02" t="s">
        <v>26</v>
      </c>
      <c r="B13" s="703"/>
      <c r="C13" s="704"/>
      <c r="D13" s="704"/>
      <c r="E13" s="704"/>
      <c r="F13" s="704"/>
      <c r="G13" s="704"/>
      <c r="H13" s="705"/>
    </row>
    <row r="14" spans="1:13" x14ac:dyDescent="0.2">
      <c r="A14" s="706" t="s">
        <v>27</v>
      </c>
      <c r="B14" s="708" t="s">
        <v>28</v>
      </c>
      <c r="C14" s="709"/>
      <c r="D14" s="712" t="s">
        <v>29</v>
      </c>
      <c r="E14" s="713"/>
      <c r="F14" s="713"/>
      <c r="G14" s="713"/>
      <c r="H14" s="714" t="s">
        <v>30</v>
      </c>
    </row>
    <row r="15" spans="1:13" ht="18" customHeight="1" x14ac:dyDescent="0.2">
      <c r="A15" s="707"/>
      <c r="B15" s="710"/>
      <c r="C15" s="711"/>
      <c r="D15" s="64" t="s">
        <v>84</v>
      </c>
      <c r="E15" s="64" t="s">
        <v>85</v>
      </c>
      <c r="F15" s="64" t="s">
        <v>86</v>
      </c>
      <c r="G15" s="65" t="s">
        <v>31</v>
      </c>
      <c r="H15" s="715"/>
    </row>
    <row r="16" spans="1:13" s="58" customFormat="1" ht="19.5" customHeight="1" x14ac:dyDescent="0.2">
      <c r="A16" s="106"/>
      <c r="B16" s="700" t="s">
        <v>32</v>
      </c>
      <c r="C16" s="700"/>
      <c r="D16" s="57">
        <f>'Instructions and Summary'!B20</f>
        <v>0</v>
      </c>
      <c r="E16" s="57">
        <f>'Instructions and Summary'!C20</f>
        <v>0</v>
      </c>
      <c r="F16" s="57">
        <f>'Instructions and Summary'!D20</f>
        <v>0</v>
      </c>
      <c r="G16" s="67"/>
      <c r="H16" s="114">
        <f t="shared" ref="H16:H25" si="0">SUM(D16:G16)</f>
        <v>0</v>
      </c>
    </row>
    <row r="17" spans="1:8" s="58" customFormat="1" ht="19.5" customHeight="1" x14ac:dyDescent="0.2">
      <c r="A17" s="115"/>
      <c r="B17" s="701" t="s">
        <v>33</v>
      </c>
      <c r="C17" s="701"/>
      <c r="D17" s="57">
        <f>'Instructions and Summary'!B21</f>
        <v>0</v>
      </c>
      <c r="E17" s="57">
        <f>'Instructions and Summary'!C21</f>
        <v>0</v>
      </c>
      <c r="F17" s="57">
        <f>'Instructions and Summary'!D21</f>
        <v>0</v>
      </c>
      <c r="G17" s="68"/>
      <c r="H17" s="116">
        <f t="shared" si="0"/>
        <v>0</v>
      </c>
    </row>
    <row r="18" spans="1:8" s="58" customFormat="1" ht="21" customHeight="1" x14ac:dyDescent="0.2">
      <c r="A18" s="106"/>
      <c r="B18" s="700" t="s">
        <v>34</v>
      </c>
      <c r="C18" s="700"/>
      <c r="D18" s="57">
        <f>'Instructions and Summary'!B22</f>
        <v>0</v>
      </c>
      <c r="E18" s="57">
        <f>'Instructions and Summary'!C22</f>
        <v>0</v>
      </c>
      <c r="F18" s="57">
        <f>'Instructions and Summary'!D22</f>
        <v>0</v>
      </c>
      <c r="G18" s="67"/>
      <c r="H18" s="116">
        <f t="shared" si="0"/>
        <v>0</v>
      </c>
    </row>
    <row r="19" spans="1:8" s="58" customFormat="1" ht="21" customHeight="1" x14ac:dyDescent="0.2">
      <c r="A19" s="115"/>
      <c r="B19" s="701" t="s">
        <v>35</v>
      </c>
      <c r="C19" s="701"/>
      <c r="D19" s="57">
        <f>'Instructions and Summary'!B23</f>
        <v>0</v>
      </c>
      <c r="E19" s="57">
        <f>'Instructions and Summary'!C23</f>
        <v>0</v>
      </c>
      <c r="F19" s="57">
        <f>'Instructions and Summary'!D23</f>
        <v>0</v>
      </c>
      <c r="G19" s="68"/>
      <c r="H19" s="116">
        <f t="shared" si="0"/>
        <v>0</v>
      </c>
    </row>
    <row r="20" spans="1:8" s="58" customFormat="1" ht="21" customHeight="1" x14ac:dyDescent="0.2">
      <c r="A20" s="106"/>
      <c r="B20" s="700" t="s">
        <v>36</v>
      </c>
      <c r="C20" s="700"/>
      <c r="D20" s="57">
        <f>'Instructions and Summary'!B24</f>
        <v>0</v>
      </c>
      <c r="E20" s="57">
        <f>'Instructions and Summary'!C24</f>
        <v>0</v>
      </c>
      <c r="F20" s="57">
        <f>'Instructions and Summary'!D24</f>
        <v>0</v>
      </c>
      <c r="G20" s="67"/>
      <c r="H20" s="116">
        <f t="shared" si="0"/>
        <v>0</v>
      </c>
    </row>
    <row r="21" spans="1:8" s="58" customFormat="1" ht="21" customHeight="1" x14ac:dyDescent="0.2">
      <c r="A21" s="115"/>
      <c r="B21" s="701" t="s">
        <v>37</v>
      </c>
      <c r="C21" s="701"/>
      <c r="D21" s="68">
        <f>'Instructions and Summary'!B29</f>
        <v>0</v>
      </c>
      <c r="E21" s="68">
        <f>'Instructions and Summary'!C29</f>
        <v>0</v>
      </c>
      <c r="F21" s="68">
        <f>'Instructions and Summary'!D29</f>
        <v>0</v>
      </c>
      <c r="G21" s="68"/>
      <c r="H21" s="116">
        <f t="shared" si="0"/>
        <v>0</v>
      </c>
    </row>
    <row r="22" spans="1:8" s="58" customFormat="1" ht="21" customHeight="1" x14ac:dyDescent="0.2">
      <c r="A22" s="106"/>
      <c r="B22" s="700" t="s">
        <v>38</v>
      </c>
      <c r="C22" s="700"/>
      <c r="D22" s="68">
        <f>'Instructions and Summary'!B30</f>
        <v>0</v>
      </c>
      <c r="E22" s="68">
        <f>'Instructions and Summary'!C30</f>
        <v>0</v>
      </c>
      <c r="F22" s="68">
        <f>'Instructions and Summary'!D30</f>
        <v>0</v>
      </c>
      <c r="G22" s="67"/>
      <c r="H22" s="116">
        <f t="shared" si="0"/>
        <v>0</v>
      </c>
    </row>
    <row r="23" spans="1:8" s="58" customFormat="1" ht="19.5" customHeight="1" x14ac:dyDescent="0.2">
      <c r="A23" s="115"/>
      <c r="B23" s="701" t="s">
        <v>39</v>
      </c>
      <c r="C23" s="701"/>
      <c r="D23" s="68">
        <f>'Instructions and Summary'!B31</f>
        <v>0</v>
      </c>
      <c r="E23" s="68">
        <f>'Instructions and Summary'!C31</f>
        <v>0</v>
      </c>
      <c r="F23" s="68">
        <f>'Instructions and Summary'!D31</f>
        <v>0</v>
      </c>
      <c r="G23" s="68"/>
      <c r="H23" s="116">
        <f t="shared" si="0"/>
        <v>0</v>
      </c>
    </row>
    <row r="24" spans="1:8" s="58" customFormat="1" ht="21" customHeight="1" x14ac:dyDescent="0.2">
      <c r="A24" s="106"/>
      <c r="B24" s="701" t="s">
        <v>40</v>
      </c>
      <c r="C24" s="716"/>
      <c r="D24" s="67">
        <f>SUM(D16:D23)</f>
        <v>0</v>
      </c>
      <c r="E24" s="67">
        <f>SUM(E16:E23)</f>
        <v>0</v>
      </c>
      <c r="F24" s="67">
        <f>SUM(F16:F23)</f>
        <v>0</v>
      </c>
      <c r="G24" s="67">
        <f>SUM(G16:G23)</f>
        <v>0</v>
      </c>
      <c r="H24" s="117">
        <f t="shared" si="0"/>
        <v>0</v>
      </c>
    </row>
    <row r="25" spans="1:8" s="58" customFormat="1" ht="19.5" customHeight="1" x14ac:dyDescent="0.2">
      <c r="A25" s="115"/>
      <c r="B25" s="701" t="s">
        <v>41</v>
      </c>
      <c r="C25" s="701"/>
      <c r="D25" s="68">
        <f>'Instructions and Summary'!B33</f>
        <v>0</v>
      </c>
      <c r="E25" s="68">
        <f>'Instructions and Summary'!C33</f>
        <v>0</v>
      </c>
      <c r="F25" s="68">
        <f>'Instructions and Summary'!D33</f>
        <v>0</v>
      </c>
      <c r="G25" s="68"/>
      <c r="H25" s="116">
        <f t="shared" si="0"/>
        <v>0</v>
      </c>
    </row>
    <row r="26" spans="1:8" s="58" customFormat="1" ht="20.25" customHeight="1" x14ac:dyDescent="0.2">
      <c r="A26" s="106"/>
      <c r="B26" s="700" t="s">
        <v>42</v>
      </c>
      <c r="C26" s="700"/>
      <c r="D26" s="67">
        <f>SUM(D24:D25)</f>
        <v>0</v>
      </c>
      <c r="E26" s="67">
        <f>SUM(E24:E25)</f>
        <v>0</v>
      </c>
      <c r="F26" s="67">
        <f>SUM(F24:F25)</f>
        <v>0</v>
      </c>
      <c r="G26" s="67">
        <f>SUM(G24:G25)</f>
        <v>0</v>
      </c>
      <c r="H26" s="117">
        <f>SUM(H24:H25)</f>
        <v>0</v>
      </c>
    </row>
    <row r="27" spans="1:8" ht="7.5" customHeight="1" x14ac:dyDescent="0.2">
      <c r="A27" s="717"/>
      <c r="B27" s="718"/>
      <c r="C27" s="718"/>
      <c r="D27" s="718"/>
      <c r="E27" s="718"/>
      <c r="F27" s="718"/>
      <c r="G27" s="718"/>
      <c r="H27" s="719"/>
    </row>
    <row r="28" spans="1:8" s="58" customFormat="1" ht="16.5" customHeight="1" thickBot="1" x14ac:dyDescent="0.25">
      <c r="A28" s="118" t="s">
        <v>43</v>
      </c>
      <c r="B28" s="726" t="s">
        <v>44</v>
      </c>
      <c r="C28" s="726"/>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25" t="s">
        <v>46</v>
      </c>
      <c r="B31" s="725"/>
      <c r="C31" s="720"/>
      <c r="D31" s="727"/>
      <c r="E31" s="727"/>
      <c r="F31" s="727"/>
      <c r="G31" s="728" t="s">
        <v>47</v>
      </c>
      <c r="H31" s="685"/>
    </row>
    <row r="32" spans="1:8" ht="13.5" customHeight="1" x14ac:dyDescent="0.2">
      <c r="A32" s="720" t="s">
        <v>48</v>
      </c>
      <c r="B32" s="721"/>
      <c r="C32" s="721"/>
      <c r="D32" s="721"/>
      <c r="E32" s="721"/>
      <c r="F32" s="721"/>
      <c r="G32" s="721"/>
      <c r="H32" s="722"/>
    </row>
    <row r="33" spans="1:8" ht="43.5" customHeight="1" x14ac:dyDescent="0.2">
      <c r="C33" s="76"/>
      <c r="D33" s="75"/>
      <c r="E33" s="75"/>
      <c r="F33" s="75"/>
      <c r="G33" s="75"/>
      <c r="H33" s="74"/>
    </row>
    <row r="34" spans="1:8" ht="11.25" customHeight="1" x14ac:dyDescent="0.2">
      <c r="A34" s="723" t="s">
        <v>49</v>
      </c>
      <c r="B34" s="724"/>
      <c r="C34" s="724"/>
      <c r="D34" s="718"/>
      <c r="E34" s="718"/>
      <c r="F34" s="718"/>
      <c r="G34" s="718"/>
      <c r="H34" s="718"/>
    </row>
    <row r="35" spans="1:8" ht="17.100000000000001" customHeight="1" x14ac:dyDescent="0.2">
      <c r="B35" s="725" t="s">
        <v>50</v>
      </c>
      <c r="C35" s="725"/>
      <c r="D35" s="725"/>
      <c r="E35" s="49" t="s">
        <v>51</v>
      </c>
      <c r="F35" s="49" t="s">
        <v>52</v>
      </c>
      <c r="G35" s="49" t="s">
        <v>53</v>
      </c>
      <c r="H35" s="77" t="s">
        <v>54</v>
      </c>
    </row>
    <row r="36" spans="1:8" ht="21" customHeight="1" x14ac:dyDescent="0.2">
      <c r="A36" s="69" t="s">
        <v>55</v>
      </c>
      <c r="B36" s="733" t="s">
        <v>84</v>
      </c>
      <c r="C36" s="733"/>
      <c r="D36" s="734"/>
      <c r="E36" s="40"/>
      <c r="F36" s="40"/>
      <c r="G36" s="40"/>
      <c r="H36" s="79">
        <f>SUM(E36:G36)</f>
        <v>0</v>
      </c>
    </row>
    <row r="37" spans="1:8" ht="21" customHeight="1" x14ac:dyDescent="0.2">
      <c r="A37" s="69" t="s">
        <v>56</v>
      </c>
      <c r="B37" s="733" t="s">
        <v>85</v>
      </c>
      <c r="C37" s="733"/>
      <c r="D37" s="734"/>
      <c r="E37" s="40"/>
      <c r="F37" s="40"/>
      <c r="G37" s="40"/>
      <c r="H37" s="79">
        <f>SUM(E37:G37)</f>
        <v>0</v>
      </c>
    </row>
    <row r="38" spans="1:8" ht="21" customHeight="1" x14ac:dyDescent="0.2">
      <c r="A38" s="69" t="s">
        <v>57</v>
      </c>
      <c r="B38" s="733" t="s">
        <v>86</v>
      </c>
      <c r="C38" s="733"/>
      <c r="D38" s="734"/>
      <c r="E38" s="40"/>
      <c r="F38" s="40"/>
      <c r="G38" s="40"/>
      <c r="H38" s="79">
        <f>SUM(E38:G38)</f>
        <v>0</v>
      </c>
    </row>
    <row r="39" spans="1:8" ht="21" customHeight="1" x14ac:dyDescent="0.2">
      <c r="A39" s="69" t="s">
        <v>58</v>
      </c>
      <c r="B39" s="735"/>
      <c r="C39" s="735"/>
      <c r="D39" s="735"/>
      <c r="E39" s="40"/>
      <c r="F39" s="40"/>
      <c r="G39" s="40"/>
      <c r="H39" s="79">
        <f>SUM(E39:G39)</f>
        <v>0</v>
      </c>
    </row>
    <row r="40" spans="1:8" ht="21" customHeight="1" x14ac:dyDescent="0.2">
      <c r="A40" s="80" t="s">
        <v>59</v>
      </c>
      <c r="B40" s="729" t="s">
        <v>60</v>
      </c>
      <c r="C40" s="730"/>
      <c r="D40" s="730"/>
      <c r="E40" s="81">
        <f>SUM(E36:E39)</f>
        <v>0</v>
      </c>
      <c r="F40" s="81">
        <f>SUM(F36:F39)</f>
        <v>0</v>
      </c>
      <c r="G40" s="81">
        <f>SUM(G36:G39)</f>
        <v>0</v>
      </c>
      <c r="H40" s="82">
        <f>SUM(H36:H39)</f>
        <v>0</v>
      </c>
    </row>
    <row r="41" spans="1:8" ht="10.5" customHeight="1" x14ac:dyDescent="0.2">
      <c r="A41" s="723" t="s">
        <v>61</v>
      </c>
      <c r="B41" s="724"/>
      <c r="C41" s="724"/>
      <c r="D41" s="718"/>
      <c r="E41" s="731"/>
      <c r="F41" s="731"/>
      <c r="G41" s="731"/>
      <c r="H41" s="731"/>
    </row>
    <row r="42" spans="1:8" ht="12" customHeight="1" x14ac:dyDescent="0.2">
      <c r="A42" s="730"/>
      <c r="B42" s="730"/>
      <c r="C42" s="732"/>
      <c r="D42" s="49" t="s">
        <v>62</v>
      </c>
      <c r="E42" s="49" t="s">
        <v>63</v>
      </c>
      <c r="F42" s="49" t="s">
        <v>64</v>
      </c>
      <c r="G42" s="49" t="s">
        <v>65</v>
      </c>
      <c r="H42" s="77" t="s">
        <v>66</v>
      </c>
    </row>
    <row r="43" spans="1:8" ht="21" customHeight="1" x14ac:dyDescent="0.2">
      <c r="A43" s="69" t="s">
        <v>67</v>
      </c>
      <c r="B43" s="701" t="s">
        <v>12</v>
      </c>
      <c r="C43" s="701"/>
      <c r="D43" s="40">
        <f>SUM(E43:H43)</f>
        <v>0</v>
      </c>
      <c r="E43" s="40"/>
      <c r="F43" s="40"/>
      <c r="G43" s="40"/>
      <c r="H43" s="41"/>
    </row>
    <row r="44" spans="1:8" ht="21" customHeight="1" x14ac:dyDescent="0.2">
      <c r="A44" s="69" t="s">
        <v>68</v>
      </c>
      <c r="B44" s="701" t="s">
        <v>13</v>
      </c>
      <c r="C44" s="701"/>
      <c r="D44" s="40">
        <f>SUM(E44:H44)</f>
        <v>0</v>
      </c>
      <c r="E44" s="40"/>
      <c r="F44" s="40"/>
      <c r="G44" s="40"/>
      <c r="H44" s="41"/>
    </row>
    <row r="45" spans="1:8" ht="21" customHeight="1" x14ac:dyDescent="0.2">
      <c r="A45" s="69" t="s">
        <v>69</v>
      </c>
      <c r="B45" s="723" t="s">
        <v>70</v>
      </c>
      <c r="C45" s="701"/>
      <c r="D45" s="78">
        <f>SUM(D43:D44)</f>
        <v>0</v>
      </c>
      <c r="E45" s="78">
        <f>SUM(E43:E44)</f>
        <v>0</v>
      </c>
      <c r="F45" s="78">
        <f>SUM(F43:F44)</f>
        <v>0</v>
      </c>
      <c r="G45" s="78">
        <f>SUM(G43:G44)</f>
        <v>0</v>
      </c>
      <c r="H45" s="79">
        <f>SUM(H43:H44)</f>
        <v>0</v>
      </c>
    </row>
    <row r="46" spans="1:8" x14ac:dyDescent="0.2">
      <c r="A46" s="723" t="s">
        <v>71</v>
      </c>
      <c r="B46" s="724"/>
      <c r="C46" s="724"/>
      <c r="D46" s="724"/>
      <c r="E46" s="718"/>
      <c r="F46" s="718"/>
      <c r="G46" s="718"/>
      <c r="H46" s="718"/>
    </row>
    <row r="47" spans="1:8" x14ac:dyDescent="0.2">
      <c r="A47" s="736" t="s">
        <v>50</v>
      </c>
      <c r="B47" s="737"/>
      <c r="C47" s="737"/>
      <c r="D47" s="737"/>
      <c r="E47" s="712" t="s">
        <v>72</v>
      </c>
      <c r="F47" s="692"/>
      <c r="G47" s="692"/>
      <c r="H47" s="692"/>
    </row>
    <row r="48" spans="1:8" ht="16.5" x14ac:dyDescent="0.2">
      <c r="A48" s="738"/>
      <c r="B48" s="738"/>
      <c r="C48" s="738"/>
      <c r="D48" s="738"/>
      <c r="E48" s="64" t="s">
        <v>84</v>
      </c>
      <c r="F48" s="64" t="s">
        <v>85</v>
      </c>
      <c r="G48" s="64" t="s">
        <v>86</v>
      </c>
      <c r="H48" s="47"/>
    </row>
    <row r="49" spans="1:8" ht="21" customHeight="1" x14ac:dyDescent="0.2">
      <c r="A49" s="69" t="s">
        <v>73</v>
      </c>
      <c r="B49" s="739"/>
      <c r="C49" s="739"/>
      <c r="D49" s="740"/>
      <c r="E49" s="41"/>
      <c r="F49" s="41"/>
      <c r="G49" s="41"/>
      <c r="H49" s="41"/>
    </row>
    <row r="50" spans="1:8" ht="21" customHeight="1" x14ac:dyDescent="0.2">
      <c r="A50" s="69" t="s">
        <v>74</v>
      </c>
      <c r="B50" s="739"/>
      <c r="C50" s="739"/>
      <c r="D50" s="740"/>
      <c r="E50" s="41"/>
      <c r="F50" s="41"/>
      <c r="G50" s="41"/>
      <c r="H50" s="41"/>
    </row>
    <row r="51" spans="1:8" ht="21" customHeight="1" x14ac:dyDescent="0.2">
      <c r="A51" s="69" t="s">
        <v>75</v>
      </c>
      <c r="B51" s="739"/>
      <c r="C51" s="739"/>
      <c r="D51" s="740"/>
      <c r="E51" s="41"/>
      <c r="F51" s="41"/>
      <c r="G51" s="41"/>
      <c r="H51" s="41"/>
    </row>
    <row r="52" spans="1:8" ht="21" customHeight="1" x14ac:dyDescent="0.2">
      <c r="A52" s="69" t="s">
        <v>76</v>
      </c>
      <c r="B52" s="739"/>
      <c r="C52" s="739"/>
      <c r="D52" s="740"/>
      <c r="E52" s="41"/>
      <c r="F52" s="41"/>
      <c r="G52" s="41"/>
      <c r="H52" s="41"/>
    </row>
    <row r="53" spans="1:8" ht="21" customHeight="1" x14ac:dyDescent="0.2">
      <c r="A53" s="69" t="s">
        <v>77</v>
      </c>
      <c r="B53" s="723" t="s">
        <v>78</v>
      </c>
      <c r="C53" s="701"/>
      <c r="D53" s="701"/>
      <c r="E53" s="79">
        <f>SUM(E49:E52)</f>
        <v>0</v>
      </c>
      <c r="F53" s="79">
        <f>SUM(F49:F52)</f>
        <v>0</v>
      </c>
      <c r="G53" s="79">
        <f>SUM(G49:G52)</f>
        <v>0</v>
      </c>
      <c r="H53" s="79">
        <f>SUM(H49:H52)</f>
        <v>0</v>
      </c>
    </row>
    <row r="54" spans="1:8" x14ac:dyDescent="0.2">
      <c r="A54" s="755" t="s">
        <v>79</v>
      </c>
      <c r="B54" s="755"/>
      <c r="C54" s="681"/>
      <c r="D54" s="756"/>
      <c r="E54" s="756"/>
      <c r="F54" s="756"/>
      <c r="G54" s="756"/>
      <c r="H54" s="756"/>
    </row>
    <row r="55" spans="1:8" x14ac:dyDescent="0.2">
      <c r="A55" s="83" t="s">
        <v>80</v>
      </c>
      <c r="B55" s="83"/>
      <c r="C55" s="741"/>
      <c r="D55" s="757"/>
      <c r="E55" s="84" t="s">
        <v>81</v>
      </c>
      <c r="F55" s="741"/>
      <c r="G55" s="741"/>
      <c r="H55" s="741"/>
    </row>
    <row r="56" spans="1:8" x14ac:dyDescent="0.2">
      <c r="A56" s="751"/>
      <c r="B56" s="751"/>
      <c r="C56" s="751"/>
      <c r="D56" s="752"/>
      <c r="E56" s="753"/>
      <c r="F56" s="751"/>
      <c r="G56" s="751"/>
      <c r="H56" s="751"/>
    </row>
    <row r="57" spans="1:8" x14ac:dyDescent="0.2">
      <c r="A57" s="83" t="s">
        <v>82</v>
      </c>
      <c r="B57" s="83"/>
      <c r="C57" s="754"/>
      <c r="D57" s="754"/>
      <c r="E57" s="754"/>
      <c r="F57" s="754"/>
      <c r="G57" s="754"/>
      <c r="H57" s="754"/>
    </row>
    <row r="58" spans="1:8" x14ac:dyDescent="0.2">
      <c r="A58" s="746"/>
      <c r="B58" s="746"/>
      <c r="C58" s="746"/>
      <c r="D58" s="746"/>
      <c r="E58" s="746"/>
      <c r="F58" s="746"/>
      <c r="G58" s="746"/>
      <c r="H58" s="746"/>
    </row>
    <row r="59" spans="1:8" x14ac:dyDescent="0.2">
      <c r="A59" s="746"/>
      <c r="B59" s="746"/>
      <c r="C59" s="746"/>
      <c r="D59" s="746"/>
      <c r="E59" s="746"/>
      <c r="F59" s="746"/>
      <c r="G59" s="746"/>
      <c r="H59" s="747"/>
    </row>
    <row r="60" spans="1:8" ht="13.5" customHeight="1" x14ac:dyDescent="0.2">
      <c r="A60" s="748"/>
      <c r="B60" s="748"/>
      <c r="C60" s="748"/>
      <c r="D60" s="748"/>
      <c r="E60" s="748"/>
      <c r="F60" s="748"/>
      <c r="G60" s="748"/>
      <c r="H60" s="749"/>
    </row>
    <row r="61" spans="1:8" x14ac:dyDescent="0.2">
      <c r="C61" s="720"/>
      <c r="D61" s="742"/>
      <c r="E61" s="742"/>
      <c r="F61" s="742"/>
      <c r="G61" s="742"/>
      <c r="H61" s="72" t="s">
        <v>45</v>
      </c>
    </row>
    <row r="62" spans="1:8" x14ac:dyDescent="0.2">
      <c r="A62" s="750" t="s">
        <v>46</v>
      </c>
      <c r="B62" s="750"/>
      <c r="C62" s="76" t="s">
        <v>83</v>
      </c>
      <c r="D62" s="75"/>
      <c r="E62" s="75"/>
      <c r="F62" s="75"/>
      <c r="G62" s="75"/>
      <c r="H62" s="74" t="s">
        <v>47</v>
      </c>
    </row>
    <row r="63" spans="1:8" ht="14.25" customHeight="1" x14ac:dyDescent="0.2">
      <c r="C63" s="720" t="s">
        <v>48</v>
      </c>
      <c r="D63" s="742"/>
      <c r="E63" s="742"/>
      <c r="F63" s="742"/>
      <c r="G63" s="742"/>
    </row>
    <row r="64" spans="1:8" ht="14.25" customHeight="1" x14ac:dyDescent="0.2">
      <c r="C64" s="73"/>
      <c r="D64" s="85"/>
      <c r="E64" s="85"/>
      <c r="F64" s="85"/>
      <c r="G64" s="85"/>
    </row>
    <row r="65" spans="1:8" x14ac:dyDescent="0.2">
      <c r="A65" s="743"/>
      <c r="B65" s="743"/>
      <c r="C65" s="743"/>
      <c r="D65" s="743"/>
      <c r="E65" s="743"/>
      <c r="F65" s="743"/>
      <c r="G65" s="743"/>
      <c r="H65" s="743"/>
    </row>
    <row r="66" spans="1:8" x14ac:dyDescent="0.2">
      <c r="A66" s="743"/>
      <c r="B66" s="743"/>
      <c r="C66" s="743"/>
      <c r="D66" s="743"/>
      <c r="E66" s="743"/>
      <c r="F66" s="743"/>
      <c r="G66" s="743"/>
      <c r="H66" s="743"/>
    </row>
    <row r="67" spans="1:8" x14ac:dyDescent="0.2">
      <c r="A67" s="743"/>
      <c r="B67" s="743"/>
      <c r="C67" s="743"/>
      <c r="D67" s="743"/>
      <c r="E67" s="743"/>
      <c r="F67" s="743"/>
      <c r="G67" s="743"/>
      <c r="H67" s="743"/>
    </row>
    <row r="68" spans="1:8" x14ac:dyDescent="0.2">
      <c r="A68" s="743"/>
      <c r="B68" s="743"/>
      <c r="C68" s="743"/>
      <c r="D68" s="743"/>
      <c r="E68" s="743"/>
      <c r="F68" s="743"/>
      <c r="G68" s="743"/>
      <c r="H68" s="743"/>
    </row>
    <row r="69" spans="1:8" x14ac:dyDescent="0.2">
      <c r="A69" s="743"/>
      <c r="B69" s="743"/>
      <c r="C69" s="743"/>
      <c r="D69" s="743"/>
      <c r="E69" s="743"/>
      <c r="F69" s="743"/>
      <c r="G69" s="743"/>
      <c r="H69" s="743"/>
    </row>
    <row r="70" spans="1:8" x14ac:dyDescent="0.2">
      <c r="A70" s="743"/>
      <c r="B70" s="743"/>
      <c r="C70" s="743"/>
      <c r="D70" s="743"/>
      <c r="E70" s="743"/>
      <c r="F70" s="743"/>
      <c r="G70" s="743"/>
      <c r="H70" s="743"/>
    </row>
    <row r="71" spans="1:8" x14ac:dyDescent="0.2">
      <c r="A71" s="743"/>
      <c r="B71" s="743"/>
      <c r="C71" s="743"/>
      <c r="D71" s="743"/>
      <c r="E71" s="743"/>
      <c r="F71" s="743"/>
      <c r="G71" s="743"/>
      <c r="H71" s="743"/>
    </row>
    <row r="72" spans="1:8" x14ac:dyDescent="0.2">
      <c r="A72" s="743"/>
      <c r="B72" s="743"/>
      <c r="C72" s="743"/>
      <c r="D72" s="743"/>
      <c r="E72" s="743"/>
      <c r="F72" s="743"/>
      <c r="G72" s="743"/>
      <c r="H72" s="743"/>
    </row>
    <row r="73" spans="1:8" x14ac:dyDescent="0.2">
      <c r="A73" s="743"/>
      <c r="B73" s="743"/>
      <c r="C73" s="743"/>
      <c r="D73" s="743"/>
      <c r="E73" s="743"/>
      <c r="F73" s="743"/>
      <c r="G73" s="743"/>
      <c r="H73" s="743"/>
    </row>
    <row r="74" spans="1:8" x14ac:dyDescent="0.2">
      <c r="A74" s="743"/>
      <c r="B74" s="743"/>
      <c r="C74" s="743"/>
      <c r="D74" s="743"/>
      <c r="E74" s="743"/>
      <c r="F74" s="743"/>
      <c r="G74" s="743"/>
      <c r="H74" s="743"/>
    </row>
    <row r="75" spans="1:8" x14ac:dyDescent="0.2">
      <c r="A75" s="743"/>
      <c r="B75" s="743"/>
      <c r="C75" s="743"/>
      <c r="D75" s="743"/>
      <c r="E75" s="743"/>
      <c r="F75" s="743"/>
      <c r="G75" s="743"/>
      <c r="H75" s="743"/>
    </row>
    <row r="76" spans="1:8" x14ac:dyDescent="0.2">
      <c r="A76" s="743"/>
      <c r="B76" s="743"/>
      <c r="C76" s="743"/>
      <c r="D76" s="743"/>
      <c r="E76" s="743"/>
      <c r="F76" s="743"/>
      <c r="G76" s="743"/>
      <c r="H76" s="743"/>
    </row>
    <row r="77" spans="1:8" x14ac:dyDescent="0.2">
      <c r="A77" s="743"/>
      <c r="B77" s="743"/>
      <c r="C77" s="743"/>
      <c r="D77" s="743"/>
      <c r="E77" s="743"/>
      <c r="F77" s="743"/>
      <c r="G77" s="743"/>
      <c r="H77" s="743"/>
    </row>
    <row r="78" spans="1:8" x14ac:dyDescent="0.2">
      <c r="A78" s="743"/>
      <c r="B78" s="743"/>
      <c r="C78" s="743"/>
      <c r="D78" s="743"/>
      <c r="E78" s="743"/>
      <c r="F78" s="743"/>
      <c r="G78" s="743"/>
      <c r="H78" s="743"/>
    </row>
    <row r="79" spans="1:8" x14ac:dyDescent="0.2">
      <c r="A79" s="743"/>
      <c r="B79" s="743"/>
      <c r="C79" s="743"/>
      <c r="D79" s="743"/>
      <c r="E79" s="743"/>
      <c r="F79" s="743"/>
      <c r="G79" s="743"/>
      <c r="H79" s="743"/>
    </row>
    <row r="80" spans="1:8" x14ac:dyDescent="0.2">
      <c r="A80" s="743"/>
      <c r="B80" s="743"/>
      <c r="C80" s="743"/>
      <c r="D80" s="743"/>
      <c r="E80" s="743"/>
      <c r="F80" s="743"/>
      <c r="G80" s="743"/>
      <c r="H80" s="743"/>
    </row>
    <row r="81" spans="1:8" x14ac:dyDescent="0.2">
      <c r="A81" s="743"/>
      <c r="B81" s="743"/>
      <c r="C81" s="743"/>
      <c r="D81" s="743"/>
      <c r="E81" s="743"/>
      <c r="F81" s="743"/>
      <c r="G81" s="743"/>
      <c r="H81" s="743"/>
    </row>
    <row r="82" spans="1:8" x14ac:dyDescent="0.2">
      <c r="A82" s="743"/>
      <c r="B82" s="743"/>
      <c r="C82" s="743"/>
      <c r="D82" s="743"/>
      <c r="E82" s="743"/>
      <c r="F82" s="743"/>
      <c r="G82" s="743"/>
      <c r="H82" s="743"/>
    </row>
    <row r="83" spans="1:8" x14ac:dyDescent="0.2">
      <c r="A83" s="743"/>
      <c r="B83" s="743"/>
      <c r="C83" s="743"/>
      <c r="D83" s="743"/>
      <c r="E83" s="743"/>
      <c r="F83" s="743"/>
      <c r="G83" s="743"/>
      <c r="H83" s="743"/>
    </row>
    <row r="84" spans="1:8" x14ac:dyDescent="0.2">
      <c r="A84" s="743"/>
      <c r="B84" s="743"/>
      <c r="C84" s="743"/>
      <c r="D84" s="743"/>
      <c r="E84" s="743"/>
      <c r="F84" s="743"/>
      <c r="G84" s="743"/>
      <c r="H84" s="743"/>
    </row>
    <row r="85" spans="1:8" x14ac:dyDescent="0.2">
      <c r="A85" s="743"/>
      <c r="B85" s="743"/>
      <c r="C85" s="743"/>
      <c r="D85" s="743"/>
      <c r="E85" s="743"/>
      <c r="F85" s="743"/>
      <c r="G85" s="743"/>
      <c r="H85" s="743"/>
    </row>
    <row r="86" spans="1:8" x14ac:dyDescent="0.2">
      <c r="A86" s="743"/>
      <c r="B86" s="743"/>
      <c r="C86" s="743"/>
      <c r="D86" s="743"/>
      <c r="E86" s="743"/>
      <c r="F86" s="743"/>
      <c r="G86" s="743"/>
      <c r="H86" s="743"/>
    </row>
    <row r="87" spans="1:8" x14ac:dyDescent="0.2">
      <c r="A87" s="743"/>
      <c r="B87" s="743"/>
      <c r="C87" s="743"/>
      <c r="D87" s="743"/>
      <c r="E87" s="743"/>
      <c r="F87" s="743"/>
      <c r="G87" s="743"/>
      <c r="H87" s="743"/>
    </row>
    <row r="88" spans="1:8" x14ac:dyDescent="0.2">
      <c r="A88" s="743"/>
      <c r="B88" s="743"/>
      <c r="C88" s="743"/>
      <c r="D88" s="743"/>
      <c r="E88" s="743"/>
      <c r="F88" s="743"/>
      <c r="G88" s="743"/>
      <c r="H88" s="743"/>
    </row>
    <row r="89" spans="1:8" x14ac:dyDescent="0.2">
      <c r="A89" s="743"/>
      <c r="B89" s="743"/>
      <c r="C89" s="743"/>
      <c r="D89" s="743"/>
      <c r="E89" s="743"/>
      <c r="F89" s="743"/>
      <c r="G89" s="743"/>
      <c r="H89" s="743"/>
    </row>
    <row r="90" spans="1:8" x14ac:dyDescent="0.2">
      <c r="A90" s="743"/>
      <c r="B90" s="743"/>
      <c r="C90" s="743"/>
      <c r="D90" s="743"/>
      <c r="E90" s="743"/>
      <c r="F90" s="743"/>
      <c r="G90" s="743"/>
      <c r="H90" s="743"/>
    </row>
    <row r="91" spans="1:8" x14ac:dyDescent="0.2">
      <c r="A91" s="743"/>
      <c r="B91" s="743"/>
      <c r="C91" s="743"/>
      <c r="D91" s="743"/>
      <c r="E91" s="743"/>
      <c r="F91" s="743"/>
      <c r="G91" s="743"/>
      <c r="H91" s="743"/>
    </row>
    <row r="92" spans="1:8" x14ac:dyDescent="0.2">
      <c r="A92" s="743"/>
      <c r="B92" s="743"/>
      <c r="C92" s="743"/>
      <c r="D92" s="743"/>
      <c r="E92" s="743"/>
      <c r="F92" s="743"/>
      <c r="G92" s="743"/>
      <c r="H92" s="743"/>
    </row>
    <row r="93" spans="1:8" x14ac:dyDescent="0.2">
      <c r="A93" s="743"/>
      <c r="B93" s="743"/>
      <c r="C93" s="743"/>
      <c r="D93" s="743"/>
      <c r="E93" s="743"/>
      <c r="F93" s="743"/>
      <c r="G93" s="743"/>
      <c r="H93" s="743"/>
    </row>
    <row r="94" spans="1:8" x14ac:dyDescent="0.2">
      <c r="A94" s="743"/>
      <c r="B94" s="743"/>
      <c r="C94" s="743"/>
      <c r="D94" s="743"/>
      <c r="E94" s="743"/>
      <c r="F94" s="743"/>
      <c r="G94" s="743"/>
      <c r="H94" s="743"/>
    </row>
    <row r="95" spans="1:8" x14ac:dyDescent="0.2">
      <c r="A95" s="743"/>
      <c r="B95" s="743"/>
      <c r="C95" s="743"/>
      <c r="D95" s="743"/>
      <c r="E95" s="743"/>
      <c r="F95" s="743"/>
      <c r="G95" s="743"/>
      <c r="H95" s="743"/>
    </row>
    <row r="96" spans="1:8" x14ac:dyDescent="0.2">
      <c r="A96" s="743"/>
      <c r="B96" s="743"/>
      <c r="C96" s="743"/>
      <c r="D96" s="743"/>
      <c r="E96" s="743"/>
      <c r="F96" s="743"/>
      <c r="G96" s="743"/>
      <c r="H96" s="743"/>
    </row>
    <row r="97" spans="1:8" x14ac:dyDescent="0.2">
      <c r="A97" s="743"/>
      <c r="B97" s="743"/>
      <c r="C97" s="743"/>
      <c r="D97" s="743"/>
      <c r="E97" s="743"/>
      <c r="F97" s="743"/>
      <c r="G97" s="743"/>
      <c r="H97" s="743"/>
    </row>
    <row r="98" spans="1:8" x14ac:dyDescent="0.2">
      <c r="A98" s="743"/>
      <c r="B98" s="743"/>
      <c r="C98" s="743"/>
      <c r="D98" s="743"/>
      <c r="E98" s="743"/>
      <c r="F98" s="743"/>
      <c r="G98" s="743"/>
      <c r="H98" s="743"/>
    </row>
    <row r="99" spans="1:8" x14ac:dyDescent="0.2">
      <c r="A99" s="743"/>
      <c r="B99" s="743"/>
      <c r="C99" s="743"/>
      <c r="D99" s="743"/>
      <c r="E99" s="743"/>
      <c r="F99" s="743"/>
      <c r="G99" s="743"/>
      <c r="H99" s="743"/>
    </row>
    <row r="100" spans="1:8" x14ac:dyDescent="0.2">
      <c r="A100" s="743"/>
      <c r="B100" s="743"/>
      <c r="C100" s="743"/>
      <c r="D100" s="743"/>
      <c r="E100" s="743"/>
      <c r="F100" s="743"/>
      <c r="G100" s="743"/>
      <c r="H100" s="743"/>
    </row>
    <row r="101" spans="1:8" x14ac:dyDescent="0.2">
      <c r="A101" s="743"/>
      <c r="B101" s="743"/>
      <c r="C101" s="743"/>
      <c r="D101" s="743"/>
      <c r="E101" s="743"/>
      <c r="F101" s="743"/>
      <c r="G101" s="743"/>
      <c r="H101" s="743"/>
    </row>
    <row r="102" spans="1:8" x14ac:dyDescent="0.2">
      <c r="A102" s="743"/>
      <c r="B102" s="743"/>
      <c r="C102" s="743"/>
      <c r="D102" s="743"/>
      <c r="E102" s="743"/>
      <c r="F102" s="743"/>
      <c r="G102" s="743"/>
      <c r="H102" s="743"/>
    </row>
    <row r="104" spans="1:8" x14ac:dyDescent="0.2">
      <c r="A104" s="743"/>
      <c r="B104" s="743"/>
      <c r="C104" s="743"/>
      <c r="D104" s="743"/>
      <c r="E104" s="743"/>
      <c r="F104" s="743"/>
      <c r="G104" s="743"/>
      <c r="H104" s="743"/>
    </row>
    <row r="105" spans="1:8" x14ac:dyDescent="0.2">
      <c r="A105" s="743"/>
      <c r="B105" s="743"/>
      <c r="C105" s="743"/>
      <c r="D105" s="743"/>
      <c r="E105" s="743"/>
      <c r="F105" s="743"/>
      <c r="G105" s="743"/>
      <c r="H105" s="743"/>
    </row>
    <row r="106" spans="1:8" x14ac:dyDescent="0.2">
      <c r="A106" s="743"/>
      <c r="B106" s="743"/>
      <c r="C106" s="743"/>
      <c r="D106" s="743"/>
      <c r="E106" s="743"/>
      <c r="F106" s="743"/>
      <c r="G106" s="743"/>
      <c r="H106" s="743"/>
    </row>
    <row r="107" spans="1:8" x14ac:dyDescent="0.2">
      <c r="A107" s="743"/>
      <c r="B107" s="743"/>
      <c r="C107" s="743"/>
      <c r="D107" s="743"/>
      <c r="E107" s="743"/>
      <c r="F107" s="743"/>
      <c r="G107" s="743"/>
      <c r="H107" s="743"/>
    </row>
    <row r="108" spans="1:8" x14ac:dyDescent="0.2">
      <c r="A108" s="743"/>
      <c r="B108" s="743"/>
      <c r="C108" s="743"/>
      <c r="D108" s="743"/>
      <c r="E108" s="743"/>
      <c r="F108" s="743"/>
      <c r="G108" s="743"/>
      <c r="H108" s="743"/>
    </row>
    <row r="109" spans="1:8" x14ac:dyDescent="0.2">
      <c r="A109" s="743"/>
      <c r="B109" s="743"/>
      <c r="C109" s="743"/>
      <c r="D109" s="743"/>
      <c r="E109" s="743"/>
      <c r="F109" s="743"/>
      <c r="G109" s="743"/>
      <c r="H109" s="743"/>
    </row>
    <row r="110" spans="1:8" x14ac:dyDescent="0.2">
      <c r="A110" s="743"/>
      <c r="B110" s="743"/>
      <c r="C110" s="743"/>
      <c r="D110" s="743"/>
      <c r="E110" s="743"/>
      <c r="F110" s="743"/>
      <c r="G110" s="743"/>
      <c r="H110" s="743"/>
    </row>
    <row r="111" spans="1:8" x14ac:dyDescent="0.2">
      <c r="A111" s="743"/>
      <c r="B111" s="743"/>
      <c r="C111" s="743"/>
      <c r="D111" s="743"/>
      <c r="E111" s="743"/>
      <c r="F111" s="743"/>
      <c r="G111" s="743"/>
      <c r="H111" s="743"/>
    </row>
    <row r="112" spans="1:8" x14ac:dyDescent="0.2">
      <c r="A112" s="743"/>
      <c r="B112" s="743"/>
      <c r="C112" s="743"/>
      <c r="D112" s="743"/>
      <c r="E112" s="743"/>
      <c r="F112" s="743"/>
      <c r="G112" s="743"/>
      <c r="H112" s="743"/>
    </row>
    <row r="113" spans="1:8" x14ac:dyDescent="0.2">
      <c r="A113" s="743"/>
      <c r="B113" s="743"/>
      <c r="C113" s="743"/>
      <c r="D113" s="743"/>
      <c r="E113" s="743"/>
      <c r="F113" s="743"/>
      <c r="G113" s="743"/>
      <c r="H113" s="743"/>
    </row>
    <row r="114" spans="1:8" x14ac:dyDescent="0.2">
      <c r="A114" s="743"/>
      <c r="B114" s="743"/>
      <c r="C114" s="743"/>
      <c r="D114" s="743"/>
      <c r="E114" s="743"/>
      <c r="F114" s="743"/>
      <c r="G114" s="743"/>
      <c r="H114" s="743"/>
    </row>
    <row r="115" spans="1:8" x14ac:dyDescent="0.2">
      <c r="A115" s="743"/>
      <c r="B115" s="743"/>
      <c r="C115" s="743"/>
      <c r="D115" s="743"/>
      <c r="E115" s="743"/>
      <c r="F115" s="743"/>
      <c r="G115" s="743"/>
      <c r="H115" s="743"/>
    </row>
    <row r="116" spans="1:8" x14ac:dyDescent="0.2">
      <c r="A116" s="743"/>
      <c r="B116" s="743"/>
      <c r="C116" s="743"/>
      <c r="D116" s="743"/>
      <c r="E116" s="743"/>
      <c r="F116" s="743"/>
      <c r="G116" s="743"/>
      <c r="H116" s="743"/>
    </row>
    <row r="117" spans="1:8" x14ac:dyDescent="0.2">
      <c r="A117" s="743"/>
      <c r="B117" s="743"/>
      <c r="C117" s="743"/>
      <c r="D117" s="743"/>
      <c r="E117" s="743"/>
      <c r="F117" s="743"/>
      <c r="G117" s="743"/>
      <c r="H117" s="743"/>
    </row>
    <row r="118" spans="1:8" x14ac:dyDescent="0.2">
      <c r="A118" s="743"/>
      <c r="B118" s="743"/>
      <c r="C118" s="743"/>
      <c r="D118" s="743"/>
      <c r="E118" s="743"/>
      <c r="F118" s="743"/>
      <c r="G118" s="743"/>
      <c r="H118" s="743"/>
    </row>
    <row r="119" spans="1:8" x14ac:dyDescent="0.2">
      <c r="A119" s="743"/>
      <c r="B119" s="743"/>
      <c r="C119" s="743"/>
      <c r="D119" s="743"/>
      <c r="E119" s="743"/>
      <c r="F119" s="743"/>
      <c r="G119" s="743"/>
      <c r="H119" s="743"/>
    </row>
    <row r="120" spans="1:8" x14ac:dyDescent="0.2">
      <c r="A120" s="743"/>
      <c r="B120" s="743"/>
      <c r="C120" s="743"/>
      <c r="D120" s="743"/>
      <c r="E120" s="743"/>
      <c r="F120" s="743"/>
      <c r="G120" s="743"/>
      <c r="H120" s="743"/>
    </row>
    <row r="121" spans="1:8" x14ac:dyDescent="0.2">
      <c r="A121" s="743"/>
      <c r="B121" s="743"/>
      <c r="C121" s="743"/>
      <c r="D121" s="743"/>
      <c r="E121" s="743"/>
      <c r="F121" s="743"/>
      <c r="G121" s="743"/>
      <c r="H121" s="743"/>
    </row>
    <row r="122" spans="1:8" x14ac:dyDescent="0.2">
      <c r="A122" s="743"/>
      <c r="B122" s="743"/>
      <c r="C122" s="743"/>
      <c r="D122" s="743"/>
      <c r="E122" s="743"/>
      <c r="F122" s="743"/>
      <c r="G122" s="743"/>
      <c r="H122" s="743"/>
    </row>
    <row r="123" spans="1:8" x14ac:dyDescent="0.2">
      <c r="A123" s="743"/>
      <c r="B123" s="743"/>
      <c r="C123" s="743"/>
      <c r="D123" s="743"/>
      <c r="E123" s="743"/>
      <c r="F123" s="743"/>
      <c r="G123" s="743"/>
      <c r="H123" s="743"/>
    </row>
    <row r="124" spans="1:8" x14ac:dyDescent="0.2">
      <c r="A124" s="743"/>
      <c r="B124" s="743"/>
      <c r="C124" s="743"/>
      <c r="D124" s="743"/>
      <c r="E124" s="743"/>
      <c r="F124" s="743"/>
      <c r="G124" s="743"/>
      <c r="H124" s="743"/>
    </row>
    <row r="125" spans="1:8" x14ac:dyDescent="0.2">
      <c r="A125" s="743"/>
      <c r="B125" s="743"/>
      <c r="C125" s="743"/>
      <c r="D125" s="743"/>
      <c r="E125" s="743"/>
      <c r="F125" s="743"/>
      <c r="G125" s="743"/>
      <c r="H125" s="743"/>
    </row>
    <row r="126" spans="1:8" x14ac:dyDescent="0.2">
      <c r="A126" s="743"/>
      <c r="B126" s="743"/>
      <c r="C126" s="743"/>
      <c r="D126" s="743"/>
      <c r="E126" s="743"/>
      <c r="F126" s="743"/>
      <c r="G126" s="743"/>
      <c r="H126" s="743"/>
    </row>
    <row r="127" spans="1:8" x14ac:dyDescent="0.2">
      <c r="A127" s="743"/>
      <c r="B127" s="743"/>
      <c r="C127" s="743"/>
      <c r="D127" s="743"/>
      <c r="E127" s="743"/>
      <c r="F127" s="743"/>
      <c r="G127" s="743"/>
      <c r="H127" s="743"/>
    </row>
    <row r="128" spans="1:8" x14ac:dyDescent="0.2">
      <c r="A128" s="743"/>
      <c r="B128" s="743"/>
      <c r="C128" s="743"/>
      <c r="D128" s="743"/>
      <c r="E128" s="743"/>
      <c r="F128" s="743"/>
      <c r="G128" s="743"/>
      <c r="H128" s="743"/>
    </row>
    <row r="129" spans="1:8" x14ac:dyDescent="0.2">
      <c r="A129" s="743"/>
      <c r="B129" s="743"/>
      <c r="C129" s="743"/>
      <c r="D129" s="743"/>
      <c r="E129" s="743"/>
      <c r="F129" s="743"/>
      <c r="G129" s="743"/>
      <c r="H129" s="743"/>
    </row>
    <row r="130" spans="1:8" x14ac:dyDescent="0.2">
      <c r="A130" s="743"/>
      <c r="B130" s="743"/>
      <c r="C130" s="743"/>
      <c r="D130" s="743"/>
      <c r="E130" s="743"/>
      <c r="F130" s="743"/>
      <c r="G130" s="743"/>
      <c r="H130" s="743"/>
    </row>
    <row r="131" spans="1:8" x14ac:dyDescent="0.2">
      <c r="A131" s="743"/>
      <c r="B131" s="743"/>
      <c r="C131" s="743"/>
      <c r="D131" s="743"/>
      <c r="E131" s="743"/>
      <c r="F131" s="743"/>
      <c r="G131" s="743"/>
      <c r="H131" s="743"/>
    </row>
    <row r="132" spans="1:8" x14ac:dyDescent="0.2">
      <c r="A132" s="743"/>
      <c r="B132" s="743"/>
      <c r="C132" s="743"/>
      <c r="D132" s="743"/>
      <c r="E132" s="743"/>
      <c r="F132" s="743"/>
      <c r="G132" s="743"/>
      <c r="H132" s="743"/>
    </row>
    <row r="133" spans="1:8" x14ac:dyDescent="0.2">
      <c r="A133" s="743"/>
      <c r="B133" s="743"/>
      <c r="C133" s="743"/>
      <c r="D133" s="743"/>
      <c r="E133" s="743"/>
      <c r="F133" s="743"/>
      <c r="G133" s="743"/>
      <c r="H133" s="743"/>
    </row>
    <row r="134" spans="1:8" x14ac:dyDescent="0.2">
      <c r="A134" s="743"/>
      <c r="B134" s="743"/>
      <c r="C134" s="743"/>
      <c r="D134" s="743"/>
      <c r="E134" s="743"/>
      <c r="F134" s="743"/>
      <c r="G134" s="743"/>
      <c r="H134" s="743"/>
    </row>
    <row r="135" spans="1:8" x14ac:dyDescent="0.2">
      <c r="A135" s="743"/>
      <c r="B135" s="743"/>
      <c r="C135" s="743"/>
      <c r="D135" s="743"/>
      <c r="E135" s="743"/>
      <c r="F135" s="743"/>
      <c r="G135" s="743"/>
      <c r="H135" s="743"/>
    </row>
    <row r="136" spans="1:8" x14ac:dyDescent="0.2">
      <c r="A136" s="743"/>
      <c r="B136" s="743"/>
      <c r="C136" s="743"/>
      <c r="D136" s="743"/>
      <c r="E136" s="743"/>
      <c r="F136" s="743"/>
      <c r="G136" s="743"/>
      <c r="H136" s="743"/>
    </row>
    <row r="137" spans="1:8" x14ac:dyDescent="0.2">
      <c r="A137" s="743"/>
      <c r="B137" s="743"/>
      <c r="C137" s="743"/>
      <c r="D137" s="743"/>
      <c r="E137" s="743"/>
      <c r="F137" s="743"/>
      <c r="G137" s="743"/>
      <c r="H137" s="743"/>
    </row>
    <row r="138" spans="1:8" x14ac:dyDescent="0.2">
      <c r="A138" s="743"/>
      <c r="B138" s="743"/>
      <c r="C138" s="743"/>
      <c r="D138" s="743"/>
      <c r="E138" s="743"/>
      <c r="F138" s="743"/>
      <c r="G138" s="743"/>
      <c r="H138" s="743"/>
    </row>
    <row r="139" spans="1:8" x14ac:dyDescent="0.2">
      <c r="A139" s="743"/>
      <c r="B139" s="743"/>
      <c r="C139" s="743"/>
      <c r="D139" s="743"/>
      <c r="E139" s="743"/>
      <c r="F139" s="743"/>
      <c r="G139" s="743"/>
      <c r="H139" s="743"/>
    </row>
    <row r="140" spans="1:8" x14ac:dyDescent="0.2">
      <c r="A140" s="743"/>
      <c r="B140" s="743"/>
      <c r="C140" s="743"/>
      <c r="D140" s="743"/>
      <c r="E140" s="743"/>
      <c r="F140" s="743"/>
      <c r="G140" s="743"/>
      <c r="H140" s="743"/>
    </row>
    <row r="141" spans="1:8" x14ac:dyDescent="0.2">
      <c r="A141" s="743"/>
      <c r="B141" s="743"/>
      <c r="C141" s="743"/>
      <c r="D141" s="743"/>
      <c r="E141" s="743"/>
      <c r="F141" s="743"/>
      <c r="G141" s="743"/>
      <c r="H141" s="743"/>
    </row>
    <row r="142" spans="1:8" x14ac:dyDescent="0.2">
      <c r="A142" s="743"/>
      <c r="B142" s="743"/>
      <c r="C142" s="743"/>
      <c r="D142" s="743"/>
      <c r="E142" s="743"/>
      <c r="F142" s="743"/>
      <c r="G142" s="743"/>
      <c r="H142" s="743"/>
    </row>
    <row r="143" spans="1:8" x14ac:dyDescent="0.2">
      <c r="A143" s="743"/>
      <c r="B143" s="743"/>
      <c r="C143" s="743"/>
      <c r="D143" s="743"/>
      <c r="E143" s="743"/>
      <c r="F143" s="743"/>
      <c r="G143" s="743"/>
      <c r="H143" s="743"/>
    </row>
    <row r="144" spans="1:8" x14ac:dyDescent="0.2">
      <c r="A144" s="743"/>
      <c r="B144" s="743"/>
      <c r="C144" s="743"/>
      <c r="D144" s="743"/>
      <c r="E144" s="743"/>
      <c r="F144" s="743"/>
      <c r="G144" s="743"/>
      <c r="H144" s="743"/>
    </row>
    <row r="145" spans="1:8" x14ac:dyDescent="0.2">
      <c r="A145" s="743"/>
      <c r="B145" s="743"/>
      <c r="C145" s="743"/>
      <c r="D145" s="743"/>
      <c r="E145" s="743"/>
      <c r="F145" s="743"/>
      <c r="G145" s="743"/>
      <c r="H145" s="743"/>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G36" sqref="G36"/>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60" t="s">
        <v>2</v>
      </c>
      <c r="B1" s="761"/>
      <c r="C1" s="762">
        <f>'Instructions and Summary'!B4</f>
        <v>0</v>
      </c>
      <c r="D1" s="762"/>
      <c r="E1" s="518" t="s">
        <v>143</v>
      </c>
      <c r="F1" s="763">
        <f>'Instructions and Summary'!B3</f>
        <v>0</v>
      </c>
      <c r="G1" s="763"/>
      <c r="H1" s="500"/>
      <c r="I1" s="519"/>
    </row>
    <row r="2" spans="1:9" ht="18" x14ac:dyDescent="0.2">
      <c r="A2" s="764" t="s">
        <v>3</v>
      </c>
      <c r="B2" s="765"/>
      <c r="C2" s="765"/>
      <c r="D2" s="765"/>
      <c r="E2" s="765"/>
      <c r="F2" s="765"/>
      <c r="G2" s="765"/>
      <c r="H2" s="765"/>
      <c r="I2" s="765"/>
    </row>
    <row r="3" spans="1:9" x14ac:dyDescent="0.2">
      <c r="A3" s="766" t="s">
        <v>4</v>
      </c>
      <c r="B3" s="767"/>
      <c r="C3" s="767"/>
      <c r="D3" s="767"/>
      <c r="E3" s="767"/>
      <c r="F3" s="767"/>
      <c r="G3" s="767"/>
      <c r="H3" s="767"/>
      <c r="I3" s="767"/>
    </row>
    <row r="4" spans="1:9" ht="15" x14ac:dyDescent="0.2">
      <c r="A4" s="768" t="s">
        <v>5</v>
      </c>
      <c r="B4" s="768"/>
      <c r="C4" s="769"/>
      <c r="D4" s="769"/>
      <c r="E4" s="769"/>
      <c r="F4" s="759"/>
      <c r="G4" s="759"/>
      <c r="H4" s="759"/>
      <c r="I4" s="759"/>
    </row>
    <row r="5" spans="1:9" ht="14.25" x14ac:dyDescent="0.2">
      <c r="A5" s="761"/>
      <c r="B5" s="770" t="s">
        <v>6</v>
      </c>
      <c r="C5" s="772" t="s">
        <v>7</v>
      </c>
      <c r="D5" s="774" t="s">
        <v>8</v>
      </c>
      <c r="E5" s="775"/>
      <c r="F5" s="776" t="s">
        <v>9</v>
      </c>
      <c r="G5" s="777"/>
      <c r="H5" s="777"/>
      <c r="I5" s="778"/>
    </row>
    <row r="6" spans="1:9" ht="43.5" customHeight="1" x14ac:dyDescent="0.2">
      <c r="A6" s="761"/>
      <c r="B6" s="771"/>
      <c r="C6" s="773"/>
      <c r="D6" s="520" t="s">
        <v>12</v>
      </c>
      <c r="E6" s="520" t="s">
        <v>11</v>
      </c>
      <c r="F6" s="520" t="s">
        <v>12</v>
      </c>
      <c r="G6" s="520" t="s">
        <v>13</v>
      </c>
      <c r="H6" s="521"/>
      <c r="I6" s="522" t="s">
        <v>137</v>
      </c>
    </row>
    <row r="7" spans="1:9" ht="14.25" x14ac:dyDescent="0.2">
      <c r="A7" s="523"/>
      <c r="B7" s="524" t="s">
        <v>14</v>
      </c>
      <c r="C7" s="525" t="s">
        <v>15</v>
      </c>
      <c r="D7" s="525" t="s">
        <v>231</v>
      </c>
      <c r="E7" s="525" t="s">
        <v>17</v>
      </c>
      <c r="F7" s="525" t="s">
        <v>18</v>
      </c>
      <c r="G7" s="525" t="s">
        <v>19</v>
      </c>
      <c r="H7" s="526"/>
      <c r="I7" s="527" t="s">
        <v>20</v>
      </c>
    </row>
    <row r="8" spans="1:9" ht="14.25" x14ac:dyDescent="0.2">
      <c r="A8" s="528" t="s">
        <v>21</v>
      </c>
      <c r="B8" s="502" t="s">
        <v>97</v>
      </c>
      <c r="C8" s="503"/>
      <c r="D8" s="504"/>
      <c r="E8" s="504"/>
      <c r="F8" s="529">
        <f>'Instructions and Summary'!B34-G8</f>
        <v>0</v>
      </c>
      <c r="G8" s="529">
        <f>'j. Cost Share'!D17</f>
        <v>0</v>
      </c>
      <c r="H8" s="530"/>
      <c r="I8" s="505">
        <f>ROUND(SUM(D8:G8),0)</f>
        <v>0</v>
      </c>
    </row>
    <row r="9" spans="1:9" ht="14.25" x14ac:dyDescent="0.2">
      <c r="A9" s="528" t="s">
        <v>22</v>
      </c>
      <c r="B9" s="502" t="s">
        <v>100</v>
      </c>
      <c r="C9" s="503"/>
      <c r="D9" s="504"/>
      <c r="E9" s="504"/>
      <c r="F9" s="529">
        <f>'Instructions and Summary'!C34-G9</f>
        <v>0</v>
      </c>
      <c r="G9" s="529">
        <f>'j. Cost Share'!E17</f>
        <v>0</v>
      </c>
      <c r="H9" s="530"/>
      <c r="I9" s="505">
        <f>ROUND(SUM(D9:G9),0)</f>
        <v>0</v>
      </c>
    </row>
    <row r="10" spans="1:9" ht="14.25" x14ac:dyDescent="0.2">
      <c r="A10" s="528" t="s">
        <v>23</v>
      </c>
      <c r="B10" s="502" t="s">
        <v>98</v>
      </c>
      <c r="C10" s="503"/>
      <c r="D10" s="504"/>
      <c r="E10" s="504"/>
      <c r="F10" s="529">
        <f>'Instructions and Summary'!D34-G10</f>
        <v>0</v>
      </c>
      <c r="G10" s="529">
        <f>'j. Cost Share'!F17</f>
        <v>0</v>
      </c>
      <c r="H10" s="530"/>
      <c r="I10" s="505">
        <f>ROUND(SUM(D10:G10),0)</f>
        <v>0</v>
      </c>
    </row>
    <row r="11" spans="1:9" ht="14.25" x14ac:dyDescent="0.2">
      <c r="A11" s="531" t="s">
        <v>24</v>
      </c>
      <c r="B11" s="502" t="s">
        <v>232</v>
      </c>
      <c r="C11" s="506"/>
      <c r="D11" s="507"/>
      <c r="E11" s="507"/>
      <c r="F11" s="529">
        <f>'Instructions and Summary'!E34-G11</f>
        <v>0</v>
      </c>
      <c r="G11" s="529">
        <f>'j. Cost Share'!G17</f>
        <v>0</v>
      </c>
      <c r="H11" s="508"/>
      <c r="I11" s="505">
        <f>ROUND(SUM(D11:G11),0)</f>
        <v>0</v>
      </c>
    </row>
    <row r="12" spans="1:9" ht="14.25" x14ac:dyDescent="0.2">
      <c r="A12" s="531" t="s">
        <v>25</v>
      </c>
      <c r="B12" s="502" t="s">
        <v>233</v>
      </c>
      <c r="C12" s="506"/>
      <c r="D12" s="507"/>
      <c r="E12" s="507"/>
      <c r="F12" s="529">
        <f>'Instructions and Summary'!F34-G12</f>
        <v>0</v>
      </c>
      <c r="G12" s="529">
        <f>'j. Cost Share'!H17</f>
        <v>0</v>
      </c>
      <c r="H12" s="508"/>
      <c r="I12" s="505">
        <f>ROUND(SUM(D12:G12),0)</f>
        <v>0</v>
      </c>
    </row>
    <row r="13" spans="1:9" ht="14.25" x14ac:dyDescent="0.2">
      <c r="A13" s="532" t="s">
        <v>27</v>
      </c>
      <c r="B13" s="533" t="s">
        <v>150</v>
      </c>
      <c r="C13" s="509"/>
      <c r="D13" s="510"/>
      <c r="E13" s="510"/>
      <c r="F13" s="510">
        <f>ROUND(SUM(F8:F12),0)</f>
        <v>0</v>
      </c>
      <c r="G13" s="510">
        <f>ROUND(SUM(G8:G12),0)</f>
        <v>0</v>
      </c>
      <c r="H13" s="511"/>
      <c r="I13" s="505">
        <f>ROUND(SUM(I8:I12),0)</f>
        <v>0</v>
      </c>
    </row>
    <row r="14" spans="1:9" ht="15" x14ac:dyDescent="0.2">
      <c r="A14" s="758" t="s">
        <v>26</v>
      </c>
      <c r="B14" s="758"/>
      <c r="C14" s="759"/>
      <c r="D14" s="759"/>
      <c r="E14" s="759"/>
      <c r="F14" s="759"/>
      <c r="G14" s="759"/>
      <c r="H14" s="759"/>
      <c r="I14" s="759"/>
    </row>
    <row r="15" spans="1:9" ht="15" x14ac:dyDescent="0.2">
      <c r="A15" s="780" t="s">
        <v>27</v>
      </c>
      <c r="B15" s="782" t="s">
        <v>28</v>
      </c>
      <c r="C15" s="783"/>
      <c r="D15" s="786" t="s">
        <v>29</v>
      </c>
      <c r="E15" s="787"/>
      <c r="F15" s="787"/>
      <c r="G15" s="787"/>
      <c r="H15" s="534"/>
      <c r="I15" s="788" t="s">
        <v>30</v>
      </c>
    </row>
    <row r="16" spans="1:9" ht="14.25" x14ac:dyDescent="0.2">
      <c r="A16" s="781"/>
      <c r="B16" s="784"/>
      <c r="C16" s="785"/>
      <c r="D16" s="502" t="s">
        <v>97</v>
      </c>
      <c r="E16" s="502" t="s">
        <v>100</v>
      </c>
      <c r="F16" s="502" t="s">
        <v>98</v>
      </c>
      <c r="G16" s="502" t="s">
        <v>232</v>
      </c>
      <c r="H16" s="502" t="s">
        <v>233</v>
      </c>
      <c r="I16" s="789"/>
    </row>
    <row r="17" spans="1:9" ht="14.25" x14ac:dyDescent="0.2">
      <c r="A17" s="535"/>
      <c r="B17" s="790" t="s">
        <v>32</v>
      </c>
      <c r="C17" s="790"/>
      <c r="D17" s="536">
        <f>'a. Personnel'!E34</f>
        <v>0</v>
      </c>
      <c r="E17" s="536">
        <f>'a. Personnel'!H34</f>
        <v>0</v>
      </c>
      <c r="F17" s="536">
        <f>'a. Personnel'!K34</f>
        <v>0</v>
      </c>
      <c r="G17" s="536">
        <f>'a. Personnel'!N34</f>
        <v>0</v>
      </c>
      <c r="H17" s="536">
        <f>'a. Personnel'!Q34</f>
        <v>0</v>
      </c>
      <c r="I17" s="505">
        <f t="shared" ref="I17:I26" si="0">ROUND(SUM(D17:H17),0)</f>
        <v>0</v>
      </c>
    </row>
    <row r="18" spans="1:9" ht="14.25" x14ac:dyDescent="0.2">
      <c r="A18" s="537"/>
      <c r="B18" s="779" t="s">
        <v>33</v>
      </c>
      <c r="C18" s="779"/>
      <c r="D18" s="529">
        <f>'b. Fringe'!D13</f>
        <v>0</v>
      </c>
      <c r="E18" s="529">
        <f>'b. Fringe'!G13</f>
        <v>0</v>
      </c>
      <c r="F18" s="529">
        <f>'b. Fringe'!J13</f>
        <v>0</v>
      </c>
      <c r="G18" s="529">
        <f>'b. Fringe'!M13</f>
        <v>0</v>
      </c>
      <c r="H18" s="529">
        <f>'b. Fringe'!P13</f>
        <v>0</v>
      </c>
      <c r="I18" s="505">
        <f t="shared" si="0"/>
        <v>0</v>
      </c>
    </row>
    <row r="19" spans="1:9" ht="14.25" x14ac:dyDescent="0.2">
      <c r="A19" s="535"/>
      <c r="B19" s="790" t="s">
        <v>34</v>
      </c>
      <c r="C19" s="790"/>
      <c r="D19" s="529">
        <f>'c. Travel'!K14</f>
        <v>0</v>
      </c>
      <c r="E19" s="529">
        <f>'c. Travel'!K22</f>
        <v>0</v>
      </c>
      <c r="F19" s="529">
        <f>'c. Travel'!K30</f>
        <v>0</v>
      </c>
      <c r="G19" s="529">
        <f>'c. Travel'!K38</f>
        <v>0</v>
      </c>
      <c r="H19" s="529">
        <f>'c. Travel'!K46</f>
        <v>0</v>
      </c>
      <c r="I19" s="505">
        <f t="shared" si="0"/>
        <v>0</v>
      </c>
    </row>
    <row r="20" spans="1:9" ht="14.25" x14ac:dyDescent="0.2">
      <c r="A20" s="537"/>
      <c r="B20" s="779" t="s">
        <v>35</v>
      </c>
      <c r="C20" s="779"/>
      <c r="D20" s="529">
        <f>'d. Equipment'!E14</f>
        <v>0</v>
      </c>
      <c r="E20" s="529">
        <f>'d. Equipment'!E22</f>
        <v>0</v>
      </c>
      <c r="F20" s="529">
        <f>'d. Equipment'!E30</f>
        <v>0</v>
      </c>
      <c r="G20" s="529">
        <f>'d. Equipment'!E38</f>
        <v>0</v>
      </c>
      <c r="H20" s="529">
        <f>'d. Equipment'!E46</f>
        <v>0</v>
      </c>
      <c r="I20" s="505">
        <f t="shared" si="0"/>
        <v>0</v>
      </c>
    </row>
    <row r="21" spans="1:9" ht="14.25" x14ac:dyDescent="0.2">
      <c r="A21" s="535"/>
      <c r="B21" s="790" t="s">
        <v>36</v>
      </c>
      <c r="C21" s="790"/>
      <c r="D21" s="529">
        <f>'e. Supplies'!E15</f>
        <v>0</v>
      </c>
      <c r="E21" s="529">
        <f>'e. Supplies'!E25</f>
        <v>0</v>
      </c>
      <c r="F21" s="529">
        <f>'e. Supplies'!E35</f>
        <v>0</v>
      </c>
      <c r="G21" s="529">
        <f>'e. Supplies'!E45</f>
        <v>0</v>
      </c>
      <c r="H21" s="529">
        <f>'e. Supplies'!E55</f>
        <v>0</v>
      </c>
      <c r="I21" s="505">
        <f t="shared" si="0"/>
        <v>0</v>
      </c>
    </row>
    <row r="22" spans="1:9" ht="14.25" x14ac:dyDescent="0.2">
      <c r="A22" s="537"/>
      <c r="B22" s="779" t="s">
        <v>37</v>
      </c>
      <c r="C22" s="779"/>
      <c r="D22" s="536">
        <f>'f. Contractual'!D29</f>
        <v>0</v>
      </c>
      <c r="E22" s="536">
        <f>'f. Contractual'!E29</f>
        <v>0</v>
      </c>
      <c r="F22" s="536">
        <f>'f. Contractual'!F29</f>
        <v>0</v>
      </c>
      <c r="G22" s="536">
        <f>'f. Contractual'!G29</f>
        <v>0</v>
      </c>
      <c r="H22" s="536">
        <f>'f. Contractual'!H29</f>
        <v>0</v>
      </c>
      <c r="I22" s="505">
        <f t="shared" si="0"/>
        <v>0</v>
      </c>
    </row>
    <row r="23" spans="1:9" ht="14.25" x14ac:dyDescent="0.2">
      <c r="A23" s="535"/>
      <c r="B23" s="790" t="s">
        <v>38</v>
      </c>
      <c r="C23" s="790"/>
      <c r="D23" s="536">
        <f>'g. Construction'!C15</f>
        <v>0</v>
      </c>
      <c r="E23" s="536">
        <f>'g. Construction'!C22</f>
        <v>0</v>
      </c>
      <c r="F23" s="536">
        <f>'g. Construction'!C29</f>
        <v>0</v>
      </c>
      <c r="G23" s="536">
        <f>'g. Construction'!C36</f>
        <v>0</v>
      </c>
      <c r="H23" s="536">
        <f>'g. Construction'!C43</f>
        <v>0</v>
      </c>
      <c r="I23" s="505">
        <f t="shared" si="0"/>
        <v>0</v>
      </c>
    </row>
    <row r="24" spans="1:9" ht="14.25" x14ac:dyDescent="0.2">
      <c r="A24" s="537"/>
      <c r="B24" s="779" t="s">
        <v>39</v>
      </c>
      <c r="C24" s="779"/>
      <c r="D24" s="529">
        <f>'h. Other'!C14</f>
        <v>0</v>
      </c>
      <c r="E24" s="529">
        <f>'h. Other'!C22</f>
        <v>0</v>
      </c>
      <c r="F24" s="529">
        <f>'h. Other'!C30</f>
        <v>0</v>
      </c>
      <c r="G24" s="529">
        <f>'h. Other'!C38</f>
        <v>0</v>
      </c>
      <c r="H24" s="529">
        <f>'h. Other'!C46</f>
        <v>0</v>
      </c>
      <c r="I24" s="505">
        <f t="shared" si="0"/>
        <v>0</v>
      </c>
    </row>
    <row r="25" spans="1:9" ht="14.25" x14ac:dyDescent="0.2">
      <c r="A25" s="535"/>
      <c r="B25" s="779" t="s">
        <v>40</v>
      </c>
      <c r="C25" s="794"/>
      <c r="D25" s="513">
        <f>SUM(D17:D24)</f>
        <v>0</v>
      </c>
      <c r="E25" s="513">
        <f>SUM(E17:E24)</f>
        <v>0</v>
      </c>
      <c r="F25" s="513">
        <f>SUM(F17:F24)</f>
        <v>0</v>
      </c>
      <c r="G25" s="513">
        <f>SUM(G17:G24)</f>
        <v>0</v>
      </c>
      <c r="H25" s="513">
        <f>SUM(H17:H24)</f>
        <v>0</v>
      </c>
      <c r="I25" s="505">
        <f t="shared" si="0"/>
        <v>0</v>
      </c>
    </row>
    <row r="26" spans="1:9" ht="14.25" x14ac:dyDescent="0.2">
      <c r="A26" s="537"/>
      <c r="B26" s="779" t="s">
        <v>41</v>
      </c>
      <c r="C26" s="779"/>
      <c r="D26" s="529">
        <f>'i. Indirect'!B16</f>
        <v>0</v>
      </c>
      <c r="E26" s="529">
        <f>'i. Indirect'!C16</f>
        <v>0</v>
      </c>
      <c r="F26" s="529">
        <f>'i. Indirect'!D16</f>
        <v>0</v>
      </c>
      <c r="G26" s="529">
        <f>'i. Indirect'!E16</f>
        <v>0</v>
      </c>
      <c r="H26" s="529">
        <f>'i. Indirect'!F16</f>
        <v>0</v>
      </c>
      <c r="I26" s="505">
        <f t="shared" si="0"/>
        <v>0</v>
      </c>
    </row>
    <row r="27" spans="1:9" ht="15" x14ac:dyDescent="0.2">
      <c r="A27" s="535"/>
      <c r="B27" s="790" t="s">
        <v>252</v>
      </c>
      <c r="C27" s="790"/>
      <c r="D27" s="513">
        <f t="shared" ref="D27:I27" si="1">ROUND(SUM(D25:D26),0)</f>
        <v>0</v>
      </c>
      <c r="E27" s="513">
        <f t="shared" si="1"/>
        <v>0</v>
      </c>
      <c r="F27" s="513">
        <f t="shared" si="1"/>
        <v>0</v>
      </c>
      <c r="G27" s="513">
        <f t="shared" si="1"/>
        <v>0</v>
      </c>
      <c r="H27" s="513">
        <f t="shared" si="1"/>
        <v>0</v>
      </c>
      <c r="I27" s="505">
        <f t="shared" si="1"/>
        <v>0</v>
      </c>
    </row>
    <row r="28" spans="1:9" ht="14.25" x14ac:dyDescent="0.2">
      <c r="A28" s="769"/>
      <c r="B28" s="769"/>
      <c r="C28" s="769"/>
      <c r="D28" s="769"/>
      <c r="E28" s="769"/>
      <c r="F28" s="769"/>
      <c r="G28" s="769"/>
      <c r="H28" s="769"/>
      <c r="I28" s="769"/>
    </row>
    <row r="29" spans="1:9" ht="14.25" x14ac:dyDescent="0.2">
      <c r="A29" s="538" t="s">
        <v>43</v>
      </c>
      <c r="B29" s="779" t="s">
        <v>44</v>
      </c>
      <c r="C29" s="779"/>
      <c r="D29" s="508"/>
      <c r="E29" s="508"/>
      <c r="F29" s="508"/>
      <c r="G29" s="508"/>
      <c r="H29" s="508"/>
      <c r="I29" s="505">
        <f>ROUND(SUM(D29:G29),0)</f>
        <v>0</v>
      </c>
    </row>
    <row r="30" spans="1:9" ht="14.25" x14ac:dyDescent="0.2">
      <c r="A30" s="514"/>
      <c r="B30" s="512"/>
      <c r="C30" s="512"/>
      <c r="D30" s="515"/>
      <c r="E30" s="515"/>
      <c r="F30" s="515"/>
      <c r="G30" s="515"/>
      <c r="H30" s="515"/>
      <c r="I30" s="515"/>
    </row>
    <row r="31" spans="1:9" x14ac:dyDescent="0.2">
      <c r="A31" s="516"/>
      <c r="B31" s="516"/>
      <c r="C31" s="516"/>
      <c r="D31" s="516"/>
      <c r="E31" s="516"/>
      <c r="F31" s="516"/>
      <c r="G31" s="516"/>
      <c r="H31" s="516"/>
      <c r="I31" s="517" t="s">
        <v>251</v>
      </c>
    </row>
    <row r="32" spans="1:9" x14ac:dyDescent="0.2">
      <c r="A32" s="795" t="s">
        <v>46</v>
      </c>
      <c r="B32" s="795"/>
      <c r="C32" s="791"/>
      <c r="D32" s="796"/>
      <c r="E32" s="796"/>
      <c r="F32" s="796"/>
      <c r="G32" s="797" t="s">
        <v>47</v>
      </c>
      <c r="H32" s="797"/>
      <c r="I32" s="767"/>
    </row>
    <row r="33" spans="1:9" x14ac:dyDescent="0.2">
      <c r="A33" s="791" t="s">
        <v>48</v>
      </c>
      <c r="B33" s="792"/>
      <c r="C33" s="792"/>
      <c r="D33" s="792"/>
      <c r="E33" s="792"/>
      <c r="F33" s="792"/>
      <c r="G33" s="792"/>
      <c r="H33" s="792"/>
      <c r="I33" s="793"/>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T37"/>
  <sheetViews>
    <sheetView showGridLines="0" zoomScale="90" zoomScaleNormal="90" workbookViewId="0">
      <selection activeCell="A5" sqref="A5"/>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6.140625" style="159" bestFit="1" customWidth="1"/>
    <col min="13" max="13" width="7.85546875" style="157" customWidth="1"/>
    <col min="14" max="14" width="11.42578125" style="158" customWidth="1"/>
    <col min="15" max="15" width="6.140625" style="159" bestFit="1" customWidth="1"/>
    <col min="16" max="16" width="7.85546875" style="157" customWidth="1"/>
    <col min="17" max="17" width="11.42578125" style="158" customWidth="1"/>
    <col min="18" max="18" width="8.5703125" style="160" customWidth="1"/>
    <col min="19" max="19" width="11.42578125" style="161" customWidth="1"/>
    <col min="20" max="20" width="24.140625" style="156" customWidth="1"/>
    <col min="21" max="16384" width="9.140625" style="145"/>
  </cols>
  <sheetData>
    <row r="1" spans="1:20" s="180" customFormat="1" ht="11.25" customHeight="1" x14ac:dyDescent="0.2">
      <c r="A1" s="584" t="s">
        <v>165</v>
      </c>
      <c r="B1" s="584"/>
      <c r="C1" s="454"/>
      <c r="D1" s="454"/>
      <c r="E1" s="454"/>
      <c r="F1" s="454"/>
      <c r="G1" s="454"/>
      <c r="H1" s="454"/>
      <c r="I1" s="178"/>
      <c r="J1" s="178"/>
      <c r="K1" s="178"/>
      <c r="L1" s="493"/>
      <c r="M1" s="493"/>
      <c r="N1" s="493"/>
      <c r="O1" s="493"/>
      <c r="P1" s="493"/>
      <c r="Q1" s="493"/>
      <c r="R1" s="583"/>
      <c r="S1" s="583"/>
      <c r="T1" s="583"/>
    </row>
    <row r="2" spans="1:20" s="3" customFormat="1" ht="18.75" thickBot="1" x14ac:dyDescent="0.25">
      <c r="A2" s="580" t="s">
        <v>89</v>
      </c>
      <c r="B2" s="580"/>
      <c r="C2" s="580"/>
      <c r="D2" s="580"/>
      <c r="E2" s="580"/>
      <c r="F2" s="580"/>
      <c r="G2" s="580"/>
      <c r="H2" s="580"/>
      <c r="I2" s="580"/>
      <c r="J2" s="580"/>
      <c r="K2" s="580"/>
      <c r="L2" s="580"/>
      <c r="M2" s="580"/>
      <c r="N2" s="580"/>
      <c r="O2" s="580"/>
      <c r="P2" s="580"/>
      <c r="Q2" s="580"/>
      <c r="R2" s="580"/>
      <c r="S2" s="580"/>
      <c r="T2" s="580"/>
    </row>
    <row r="3" spans="1:20" s="146" customFormat="1" ht="14.25" customHeight="1" x14ac:dyDescent="0.2">
      <c r="A3" s="566" t="s">
        <v>241</v>
      </c>
      <c r="B3" s="567"/>
      <c r="C3" s="567"/>
      <c r="D3" s="567"/>
      <c r="E3" s="567"/>
      <c r="F3" s="567"/>
      <c r="G3" s="567"/>
      <c r="H3" s="567"/>
      <c r="I3" s="567"/>
      <c r="J3" s="567"/>
      <c r="K3" s="567"/>
      <c r="L3" s="567"/>
      <c r="M3" s="567"/>
      <c r="N3" s="567"/>
      <c r="O3" s="567"/>
      <c r="P3" s="567"/>
      <c r="Q3" s="567"/>
      <c r="R3" s="567"/>
      <c r="S3" s="567"/>
      <c r="T3" s="568"/>
    </row>
    <row r="4" spans="1:20" ht="87" customHeight="1" thickBot="1" x14ac:dyDescent="0.25">
      <c r="A4" s="569"/>
      <c r="B4" s="570"/>
      <c r="C4" s="570"/>
      <c r="D4" s="570"/>
      <c r="E4" s="570"/>
      <c r="F4" s="570"/>
      <c r="G4" s="570"/>
      <c r="H4" s="570"/>
      <c r="I4" s="570"/>
      <c r="J4" s="570"/>
      <c r="K4" s="570"/>
      <c r="L4" s="570"/>
      <c r="M4" s="570"/>
      <c r="N4" s="570"/>
      <c r="O4" s="570"/>
      <c r="P4" s="570"/>
      <c r="Q4" s="570"/>
      <c r="R4" s="570"/>
      <c r="S4" s="570"/>
      <c r="T4" s="571"/>
    </row>
    <row r="5" spans="1:20" ht="7.5" customHeight="1" thickBot="1" x14ac:dyDescent="0.25">
      <c r="A5" s="147"/>
      <c r="B5" s="147"/>
      <c r="C5" s="147"/>
      <c r="D5" s="147"/>
      <c r="E5" s="147"/>
      <c r="F5" s="147"/>
      <c r="G5" s="147"/>
      <c r="H5" s="147"/>
      <c r="I5" s="147"/>
      <c r="J5" s="147"/>
      <c r="K5" s="147"/>
      <c r="L5" s="147"/>
      <c r="M5" s="147"/>
      <c r="N5" s="147"/>
      <c r="O5" s="147"/>
      <c r="P5" s="147"/>
      <c r="Q5" s="147"/>
      <c r="R5" s="148"/>
      <c r="S5" s="149"/>
      <c r="T5" s="147"/>
    </row>
    <row r="6" spans="1:20" ht="19.5" customHeight="1" x14ac:dyDescent="0.2">
      <c r="A6" s="573" t="s">
        <v>197</v>
      </c>
      <c r="B6" s="564" t="s">
        <v>132</v>
      </c>
      <c r="C6" s="579" t="s">
        <v>97</v>
      </c>
      <c r="D6" s="579"/>
      <c r="E6" s="579"/>
      <c r="F6" s="579" t="s">
        <v>100</v>
      </c>
      <c r="G6" s="579"/>
      <c r="H6" s="579"/>
      <c r="I6" s="579" t="s">
        <v>98</v>
      </c>
      <c r="J6" s="579"/>
      <c r="K6" s="579"/>
      <c r="L6" s="579" t="s">
        <v>232</v>
      </c>
      <c r="M6" s="579"/>
      <c r="N6" s="579"/>
      <c r="O6" s="579" t="s">
        <v>233</v>
      </c>
      <c r="P6" s="579"/>
      <c r="Q6" s="579"/>
      <c r="R6" s="581" t="s">
        <v>131</v>
      </c>
      <c r="S6" s="577" t="s">
        <v>130</v>
      </c>
      <c r="T6" s="575" t="s">
        <v>111</v>
      </c>
    </row>
    <row r="7" spans="1:20" s="150" customFormat="1" ht="45.75" thickBot="1" x14ac:dyDescent="0.25">
      <c r="A7" s="574"/>
      <c r="B7" s="565"/>
      <c r="C7" s="240" t="s">
        <v>201</v>
      </c>
      <c r="D7" s="241" t="s">
        <v>112</v>
      </c>
      <c r="E7" s="357" t="s">
        <v>133</v>
      </c>
      <c r="F7" s="358" t="s">
        <v>201</v>
      </c>
      <c r="G7" s="241" t="s">
        <v>112</v>
      </c>
      <c r="H7" s="357" t="s">
        <v>134</v>
      </c>
      <c r="I7" s="358" t="s">
        <v>201</v>
      </c>
      <c r="J7" s="241" t="s">
        <v>112</v>
      </c>
      <c r="K7" s="357" t="s">
        <v>135</v>
      </c>
      <c r="L7" s="492" t="s">
        <v>201</v>
      </c>
      <c r="M7" s="241" t="s">
        <v>112</v>
      </c>
      <c r="N7" s="491" t="s">
        <v>239</v>
      </c>
      <c r="O7" s="492" t="s">
        <v>201</v>
      </c>
      <c r="P7" s="241" t="s">
        <v>112</v>
      </c>
      <c r="Q7" s="491" t="s">
        <v>240</v>
      </c>
      <c r="R7" s="582"/>
      <c r="S7" s="578"/>
      <c r="T7" s="576"/>
    </row>
    <row r="8" spans="1:20" s="152" customFormat="1" ht="15.75" customHeight="1" x14ac:dyDescent="0.2">
      <c r="A8" s="432">
        <v>1</v>
      </c>
      <c r="B8" s="242" t="s">
        <v>204</v>
      </c>
      <c r="C8" s="243">
        <v>2000</v>
      </c>
      <c r="D8" s="244">
        <v>85</v>
      </c>
      <c r="E8" s="245">
        <f t="shared" ref="E8:E30" si="0">C8*D8</f>
        <v>170000</v>
      </c>
      <c r="F8" s="246">
        <v>200</v>
      </c>
      <c r="G8" s="247">
        <v>50</v>
      </c>
      <c r="H8" s="245">
        <f t="shared" ref="H8:H31" si="1">F8*G8</f>
        <v>10000</v>
      </c>
      <c r="I8" s="246">
        <v>200</v>
      </c>
      <c r="J8" s="247">
        <v>50</v>
      </c>
      <c r="K8" s="245">
        <f t="shared" ref="K8:K31" si="2">I8*J8</f>
        <v>10000</v>
      </c>
      <c r="L8" s="246">
        <v>200</v>
      </c>
      <c r="M8" s="247">
        <v>50</v>
      </c>
      <c r="N8" s="245">
        <f t="shared" ref="N8:N31" si="3">L8*M8</f>
        <v>10000</v>
      </c>
      <c r="O8" s="246">
        <v>200</v>
      </c>
      <c r="P8" s="247">
        <v>50</v>
      </c>
      <c r="Q8" s="245">
        <f t="shared" ref="Q8:Q31" si="4">O8*P8</f>
        <v>10000</v>
      </c>
      <c r="R8" s="246">
        <f>C8+F8+I8</f>
        <v>2400</v>
      </c>
      <c r="S8" s="248">
        <f>E8+H8+K8</f>
        <v>190000</v>
      </c>
      <c r="T8" s="249" t="s">
        <v>113</v>
      </c>
    </row>
    <row r="9" spans="1:20" s="152" customFormat="1" ht="15.75" customHeight="1" thickBot="1" x14ac:dyDescent="0.25">
      <c r="A9" s="433">
        <v>2</v>
      </c>
      <c r="B9" s="250" t="s">
        <v>222</v>
      </c>
      <c r="C9" s="251">
        <v>4000</v>
      </c>
      <c r="D9" s="252">
        <v>20</v>
      </c>
      <c r="E9" s="253">
        <f t="shared" si="0"/>
        <v>80000</v>
      </c>
      <c r="F9" s="254">
        <v>0</v>
      </c>
      <c r="G9" s="255">
        <v>0</v>
      </c>
      <c r="H9" s="253">
        <f t="shared" si="1"/>
        <v>0</v>
      </c>
      <c r="I9" s="254">
        <v>0</v>
      </c>
      <c r="J9" s="255">
        <v>0</v>
      </c>
      <c r="K9" s="253">
        <f t="shared" si="2"/>
        <v>0</v>
      </c>
      <c r="L9" s="254">
        <v>0</v>
      </c>
      <c r="M9" s="255">
        <v>0</v>
      </c>
      <c r="N9" s="253">
        <f t="shared" si="3"/>
        <v>0</v>
      </c>
      <c r="O9" s="254">
        <v>0</v>
      </c>
      <c r="P9" s="255">
        <v>0</v>
      </c>
      <c r="Q9" s="253">
        <f t="shared" si="4"/>
        <v>0</v>
      </c>
      <c r="R9" s="254">
        <f>C9+F9+I9</f>
        <v>4000</v>
      </c>
      <c r="S9" s="256">
        <f>E9+H9+K9</f>
        <v>80000</v>
      </c>
      <c r="T9" s="257" t="s">
        <v>113</v>
      </c>
    </row>
    <row r="10" spans="1:20" s="151" customFormat="1" ht="15.75" customHeight="1" x14ac:dyDescent="0.2">
      <c r="A10" s="430"/>
      <c r="B10" s="201"/>
      <c r="C10" s="231"/>
      <c r="D10" s="232"/>
      <c r="E10" s="265">
        <f t="shared" si="0"/>
        <v>0</v>
      </c>
      <c r="F10" s="233"/>
      <c r="G10" s="234"/>
      <c r="H10" s="265">
        <f t="shared" si="1"/>
        <v>0</v>
      </c>
      <c r="I10" s="233"/>
      <c r="J10" s="234"/>
      <c r="K10" s="265">
        <f t="shared" si="2"/>
        <v>0</v>
      </c>
      <c r="L10" s="233"/>
      <c r="M10" s="234"/>
      <c r="N10" s="265">
        <f t="shared" si="3"/>
        <v>0</v>
      </c>
      <c r="O10" s="233"/>
      <c r="P10" s="234"/>
      <c r="Q10" s="265">
        <f t="shared" si="4"/>
        <v>0</v>
      </c>
      <c r="R10" s="266">
        <f>SUM(C10+F10+I10+L10+O10)</f>
        <v>0</v>
      </c>
      <c r="S10" s="264">
        <f t="shared" ref="S10:S33" si="5">SUM(E10+H10+K10+N10+Q10)</f>
        <v>0</v>
      </c>
      <c r="T10" s="153"/>
    </row>
    <row r="11" spans="1:20" s="151" customFormat="1" ht="15.75" customHeight="1" x14ac:dyDescent="0.2">
      <c r="A11" s="430"/>
      <c r="B11" s="201"/>
      <c r="C11" s="231"/>
      <c r="D11" s="232"/>
      <c r="E11" s="265">
        <f t="shared" si="0"/>
        <v>0</v>
      </c>
      <c r="F11" s="233"/>
      <c r="G11" s="234"/>
      <c r="H11" s="265">
        <f t="shared" si="1"/>
        <v>0</v>
      </c>
      <c r="I11" s="233"/>
      <c r="J11" s="234"/>
      <c r="K11" s="265">
        <f t="shared" si="2"/>
        <v>0</v>
      </c>
      <c r="L11" s="233"/>
      <c r="M11" s="234"/>
      <c r="N11" s="265">
        <f t="shared" si="3"/>
        <v>0</v>
      </c>
      <c r="O11" s="233"/>
      <c r="P11" s="234"/>
      <c r="Q11" s="265">
        <f t="shared" si="4"/>
        <v>0</v>
      </c>
      <c r="R11" s="266">
        <f t="shared" ref="R11:R33" si="6">SUM(C11+F11+I11+L11+O11)</f>
        <v>0</v>
      </c>
      <c r="S11" s="264">
        <f t="shared" si="5"/>
        <v>0</v>
      </c>
      <c r="T11" s="153"/>
    </row>
    <row r="12" spans="1:20" s="151" customFormat="1" ht="15.75" customHeight="1" x14ac:dyDescent="0.2">
      <c r="A12" s="430"/>
      <c r="B12" s="201"/>
      <c r="C12" s="231"/>
      <c r="D12" s="232"/>
      <c r="E12" s="265">
        <f t="shared" si="0"/>
        <v>0</v>
      </c>
      <c r="F12" s="233"/>
      <c r="G12" s="234"/>
      <c r="H12" s="265">
        <f t="shared" si="1"/>
        <v>0</v>
      </c>
      <c r="I12" s="233"/>
      <c r="J12" s="234"/>
      <c r="K12" s="265">
        <f t="shared" si="2"/>
        <v>0</v>
      </c>
      <c r="L12" s="233"/>
      <c r="M12" s="234"/>
      <c r="N12" s="265">
        <f t="shared" si="3"/>
        <v>0</v>
      </c>
      <c r="O12" s="233"/>
      <c r="P12" s="234"/>
      <c r="Q12" s="265">
        <f t="shared" si="4"/>
        <v>0</v>
      </c>
      <c r="R12" s="266">
        <f t="shared" si="6"/>
        <v>0</v>
      </c>
      <c r="S12" s="264">
        <f t="shared" si="5"/>
        <v>0</v>
      </c>
      <c r="T12" s="153"/>
    </row>
    <row r="13" spans="1:20" s="151" customFormat="1" ht="15.75" customHeight="1" x14ac:dyDescent="0.2">
      <c r="A13" s="430"/>
      <c r="B13" s="201"/>
      <c r="C13" s="231"/>
      <c r="D13" s="232"/>
      <c r="E13" s="265">
        <f t="shared" si="0"/>
        <v>0</v>
      </c>
      <c r="F13" s="233"/>
      <c r="G13" s="234"/>
      <c r="H13" s="265">
        <f t="shared" si="1"/>
        <v>0</v>
      </c>
      <c r="I13" s="233"/>
      <c r="J13" s="234"/>
      <c r="K13" s="265">
        <f t="shared" si="2"/>
        <v>0</v>
      </c>
      <c r="L13" s="233"/>
      <c r="M13" s="234"/>
      <c r="N13" s="265">
        <f t="shared" si="3"/>
        <v>0</v>
      </c>
      <c r="O13" s="233"/>
      <c r="P13" s="234"/>
      <c r="Q13" s="265">
        <f t="shared" si="4"/>
        <v>0</v>
      </c>
      <c r="R13" s="266">
        <f t="shared" si="6"/>
        <v>0</v>
      </c>
      <c r="S13" s="264">
        <f t="shared" si="5"/>
        <v>0</v>
      </c>
      <c r="T13" s="153"/>
    </row>
    <row r="14" spans="1:20" s="151" customFormat="1" ht="15.75" customHeight="1" x14ac:dyDescent="0.2">
      <c r="A14" s="430"/>
      <c r="B14" s="201"/>
      <c r="C14" s="231"/>
      <c r="D14" s="232"/>
      <c r="E14" s="265">
        <f t="shared" si="0"/>
        <v>0</v>
      </c>
      <c r="F14" s="233"/>
      <c r="G14" s="234"/>
      <c r="H14" s="265">
        <f t="shared" si="1"/>
        <v>0</v>
      </c>
      <c r="I14" s="233"/>
      <c r="J14" s="234"/>
      <c r="K14" s="265">
        <f t="shared" si="2"/>
        <v>0</v>
      </c>
      <c r="L14" s="233"/>
      <c r="M14" s="234"/>
      <c r="N14" s="265">
        <f t="shared" si="3"/>
        <v>0</v>
      </c>
      <c r="O14" s="233"/>
      <c r="P14" s="234"/>
      <c r="Q14" s="265">
        <f t="shared" si="4"/>
        <v>0</v>
      </c>
      <c r="R14" s="266">
        <f t="shared" si="6"/>
        <v>0</v>
      </c>
      <c r="S14" s="264">
        <f t="shared" si="5"/>
        <v>0</v>
      </c>
      <c r="T14" s="153"/>
    </row>
    <row r="15" spans="1:20" s="152" customFormat="1" ht="15.75" customHeight="1" x14ac:dyDescent="0.2">
      <c r="A15" s="430"/>
      <c r="B15" s="154"/>
      <c r="C15" s="235"/>
      <c r="D15" s="236"/>
      <c r="E15" s="265">
        <f t="shared" si="0"/>
        <v>0</v>
      </c>
      <c r="F15" s="237"/>
      <c r="G15" s="238"/>
      <c r="H15" s="265">
        <f t="shared" si="1"/>
        <v>0</v>
      </c>
      <c r="I15" s="237"/>
      <c r="J15" s="234"/>
      <c r="K15" s="265">
        <f t="shared" si="2"/>
        <v>0</v>
      </c>
      <c r="L15" s="237"/>
      <c r="M15" s="234"/>
      <c r="N15" s="265">
        <f t="shared" si="3"/>
        <v>0</v>
      </c>
      <c r="O15" s="237"/>
      <c r="P15" s="234"/>
      <c r="Q15" s="265">
        <f t="shared" si="4"/>
        <v>0</v>
      </c>
      <c r="R15" s="266">
        <f t="shared" si="6"/>
        <v>0</v>
      </c>
      <c r="S15" s="264">
        <f t="shared" si="5"/>
        <v>0</v>
      </c>
      <c r="T15" s="155"/>
    </row>
    <row r="16" spans="1:20" s="152" customFormat="1" ht="15.75" customHeight="1" x14ac:dyDescent="0.2">
      <c r="A16" s="430"/>
      <c r="B16" s="154"/>
      <c r="C16" s="235"/>
      <c r="D16" s="236"/>
      <c r="E16" s="265">
        <f t="shared" si="0"/>
        <v>0</v>
      </c>
      <c r="F16" s="239"/>
      <c r="G16" s="236"/>
      <c r="H16" s="265">
        <f t="shared" si="1"/>
        <v>0</v>
      </c>
      <c r="I16" s="239"/>
      <c r="J16" s="236"/>
      <c r="K16" s="265">
        <f t="shared" si="2"/>
        <v>0</v>
      </c>
      <c r="L16" s="239"/>
      <c r="M16" s="236"/>
      <c r="N16" s="265">
        <f t="shared" si="3"/>
        <v>0</v>
      </c>
      <c r="O16" s="239"/>
      <c r="P16" s="236"/>
      <c r="Q16" s="265">
        <f t="shared" si="4"/>
        <v>0</v>
      </c>
      <c r="R16" s="266">
        <f t="shared" si="6"/>
        <v>0</v>
      </c>
      <c r="S16" s="264">
        <f t="shared" si="5"/>
        <v>0</v>
      </c>
      <c r="T16" s="155"/>
    </row>
    <row r="17" spans="1:20" s="152" customFormat="1" ht="15.75" customHeight="1" x14ac:dyDescent="0.2">
      <c r="A17" s="430"/>
      <c r="B17" s="154"/>
      <c r="C17" s="235"/>
      <c r="D17" s="236"/>
      <c r="E17" s="265">
        <f t="shared" si="0"/>
        <v>0</v>
      </c>
      <c r="F17" s="239"/>
      <c r="G17" s="236"/>
      <c r="H17" s="265">
        <f t="shared" si="1"/>
        <v>0</v>
      </c>
      <c r="I17" s="239"/>
      <c r="J17" s="236"/>
      <c r="K17" s="265">
        <f t="shared" si="2"/>
        <v>0</v>
      </c>
      <c r="L17" s="239"/>
      <c r="M17" s="236"/>
      <c r="N17" s="265">
        <f t="shared" si="3"/>
        <v>0</v>
      </c>
      <c r="O17" s="239"/>
      <c r="P17" s="236"/>
      <c r="Q17" s="265">
        <f t="shared" si="4"/>
        <v>0</v>
      </c>
      <c r="R17" s="266">
        <f t="shared" si="6"/>
        <v>0</v>
      </c>
      <c r="S17" s="264">
        <f t="shared" si="5"/>
        <v>0</v>
      </c>
      <c r="T17" s="155"/>
    </row>
    <row r="18" spans="1:20" s="151" customFormat="1" ht="15.75" customHeight="1" x14ac:dyDescent="0.2">
      <c r="A18" s="430"/>
      <c r="B18" s="200"/>
      <c r="C18" s="235"/>
      <c r="D18" s="236"/>
      <c r="E18" s="265">
        <f t="shared" si="0"/>
        <v>0</v>
      </c>
      <c r="F18" s="239"/>
      <c r="G18" s="236"/>
      <c r="H18" s="265">
        <f t="shared" si="1"/>
        <v>0</v>
      </c>
      <c r="I18" s="239"/>
      <c r="J18" s="236"/>
      <c r="K18" s="265">
        <f t="shared" si="2"/>
        <v>0</v>
      </c>
      <c r="L18" s="239"/>
      <c r="M18" s="236"/>
      <c r="N18" s="265">
        <f t="shared" si="3"/>
        <v>0</v>
      </c>
      <c r="O18" s="239"/>
      <c r="P18" s="236"/>
      <c r="Q18" s="265">
        <f t="shared" si="4"/>
        <v>0</v>
      </c>
      <c r="R18" s="266">
        <f t="shared" si="6"/>
        <v>0</v>
      </c>
      <c r="S18" s="264">
        <f t="shared" si="5"/>
        <v>0</v>
      </c>
      <c r="T18" s="155"/>
    </row>
    <row r="19" spans="1:20" s="151" customFormat="1" ht="15.75" customHeight="1" x14ac:dyDescent="0.2">
      <c r="A19" s="430"/>
      <c r="B19" s="200"/>
      <c r="C19" s="235"/>
      <c r="D19" s="236"/>
      <c r="E19" s="265">
        <f t="shared" si="0"/>
        <v>0</v>
      </c>
      <c r="F19" s="239"/>
      <c r="G19" s="236"/>
      <c r="H19" s="265">
        <f t="shared" si="1"/>
        <v>0</v>
      </c>
      <c r="I19" s="239"/>
      <c r="J19" s="236"/>
      <c r="K19" s="265">
        <f t="shared" si="2"/>
        <v>0</v>
      </c>
      <c r="L19" s="239"/>
      <c r="M19" s="236"/>
      <c r="N19" s="265">
        <f t="shared" si="3"/>
        <v>0</v>
      </c>
      <c r="O19" s="239"/>
      <c r="P19" s="236"/>
      <c r="Q19" s="265">
        <f t="shared" si="4"/>
        <v>0</v>
      </c>
      <c r="R19" s="266">
        <f t="shared" si="6"/>
        <v>0</v>
      </c>
      <c r="S19" s="264">
        <f t="shared" si="5"/>
        <v>0</v>
      </c>
      <c r="T19" s="155"/>
    </row>
    <row r="20" spans="1:20" s="151" customFormat="1" ht="15.75" customHeight="1" x14ac:dyDescent="0.2">
      <c r="A20" s="430"/>
      <c r="B20" s="200"/>
      <c r="C20" s="235"/>
      <c r="D20" s="236"/>
      <c r="E20" s="265">
        <f t="shared" si="0"/>
        <v>0</v>
      </c>
      <c r="F20" s="239"/>
      <c r="G20" s="236"/>
      <c r="H20" s="265">
        <f t="shared" si="1"/>
        <v>0</v>
      </c>
      <c r="I20" s="239"/>
      <c r="J20" s="236"/>
      <c r="K20" s="265">
        <f t="shared" si="2"/>
        <v>0</v>
      </c>
      <c r="L20" s="239"/>
      <c r="M20" s="236"/>
      <c r="N20" s="265">
        <f t="shared" si="3"/>
        <v>0</v>
      </c>
      <c r="O20" s="239"/>
      <c r="P20" s="236"/>
      <c r="Q20" s="265">
        <f t="shared" si="4"/>
        <v>0</v>
      </c>
      <c r="R20" s="266">
        <f t="shared" si="6"/>
        <v>0</v>
      </c>
      <c r="S20" s="264">
        <f t="shared" si="5"/>
        <v>0</v>
      </c>
      <c r="T20" s="155"/>
    </row>
    <row r="21" spans="1:20" s="151" customFormat="1" ht="15.75" customHeight="1" x14ac:dyDescent="0.2">
      <c r="A21" s="430"/>
      <c r="B21" s="200"/>
      <c r="C21" s="235"/>
      <c r="D21" s="236"/>
      <c r="E21" s="265">
        <f t="shared" si="0"/>
        <v>0</v>
      </c>
      <c r="F21" s="239"/>
      <c r="G21" s="236"/>
      <c r="H21" s="265">
        <f t="shared" si="1"/>
        <v>0</v>
      </c>
      <c r="I21" s="239"/>
      <c r="J21" s="236"/>
      <c r="K21" s="265">
        <f t="shared" si="2"/>
        <v>0</v>
      </c>
      <c r="L21" s="239"/>
      <c r="M21" s="236"/>
      <c r="N21" s="265">
        <f t="shared" si="3"/>
        <v>0</v>
      </c>
      <c r="O21" s="239"/>
      <c r="P21" s="236"/>
      <c r="Q21" s="265">
        <f t="shared" si="4"/>
        <v>0</v>
      </c>
      <c r="R21" s="266">
        <f t="shared" si="6"/>
        <v>0</v>
      </c>
      <c r="S21" s="264">
        <f t="shared" si="5"/>
        <v>0</v>
      </c>
      <c r="T21" s="155"/>
    </row>
    <row r="22" spans="1:20" s="151" customFormat="1" ht="15.75" customHeight="1" x14ac:dyDescent="0.2">
      <c r="A22" s="430"/>
      <c r="B22" s="200"/>
      <c r="C22" s="235"/>
      <c r="D22" s="236"/>
      <c r="E22" s="265">
        <f t="shared" si="0"/>
        <v>0</v>
      </c>
      <c r="F22" s="239"/>
      <c r="G22" s="236"/>
      <c r="H22" s="265">
        <f t="shared" si="1"/>
        <v>0</v>
      </c>
      <c r="I22" s="239"/>
      <c r="J22" s="236"/>
      <c r="K22" s="265">
        <f t="shared" si="2"/>
        <v>0</v>
      </c>
      <c r="L22" s="239"/>
      <c r="M22" s="236"/>
      <c r="N22" s="265">
        <f t="shared" si="3"/>
        <v>0</v>
      </c>
      <c r="O22" s="239"/>
      <c r="P22" s="236"/>
      <c r="Q22" s="265">
        <f t="shared" si="4"/>
        <v>0</v>
      </c>
      <c r="R22" s="266">
        <f t="shared" si="6"/>
        <v>0</v>
      </c>
      <c r="S22" s="264">
        <f t="shared" si="5"/>
        <v>0</v>
      </c>
      <c r="T22" s="155"/>
    </row>
    <row r="23" spans="1:20" s="152" customFormat="1" ht="15.75" customHeight="1" x14ac:dyDescent="0.2">
      <c r="A23" s="430"/>
      <c r="B23" s="154"/>
      <c r="C23" s="235"/>
      <c r="D23" s="236"/>
      <c r="E23" s="265">
        <f t="shared" si="0"/>
        <v>0</v>
      </c>
      <c r="F23" s="239"/>
      <c r="G23" s="236"/>
      <c r="H23" s="265">
        <f t="shared" si="1"/>
        <v>0</v>
      </c>
      <c r="I23" s="239"/>
      <c r="J23" s="236"/>
      <c r="K23" s="265">
        <f t="shared" si="2"/>
        <v>0</v>
      </c>
      <c r="L23" s="239"/>
      <c r="M23" s="236"/>
      <c r="N23" s="265">
        <f t="shared" si="3"/>
        <v>0</v>
      </c>
      <c r="O23" s="239"/>
      <c r="P23" s="236"/>
      <c r="Q23" s="265">
        <f t="shared" si="4"/>
        <v>0</v>
      </c>
      <c r="R23" s="266">
        <f t="shared" si="6"/>
        <v>0</v>
      </c>
      <c r="S23" s="264">
        <f t="shared" si="5"/>
        <v>0</v>
      </c>
      <c r="T23" s="155"/>
    </row>
    <row r="24" spans="1:20" s="152" customFormat="1" ht="15.75" customHeight="1" x14ac:dyDescent="0.2">
      <c r="A24" s="430"/>
      <c r="B24" s="154"/>
      <c r="C24" s="235"/>
      <c r="D24" s="236"/>
      <c r="E24" s="265">
        <f t="shared" si="0"/>
        <v>0</v>
      </c>
      <c r="F24" s="239"/>
      <c r="G24" s="236"/>
      <c r="H24" s="265">
        <f t="shared" si="1"/>
        <v>0</v>
      </c>
      <c r="I24" s="239"/>
      <c r="J24" s="236"/>
      <c r="K24" s="265">
        <f t="shared" si="2"/>
        <v>0</v>
      </c>
      <c r="L24" s="239"/>
      <c r="M24" s="236"/>
      <c r="N24" s="265">
        <f t="shared" si="3"/>
        <v>0</v>
      </c>
      <c r="O24" s="239"/>
      <c r="P24" s="236"/>
      <c r="Q24" s="265">
        <f t="shared" si="4"/>
        <v>0</v>
      </c>
      <c r="R24" s="266">
        <f t="shared" si="6"/>
        <v>0</v>
      </c>
      <c r="S24" s="264">
        <f t="shared" si="5"/>
        <v>0</v>
      </c>
      <c r="T24" s="155"/>
    </row>
    <row r="25" spans="1:20" s="152" customFormat="1" ht="15.75" customHeight="1" x14ac:dyDescent="0.2">
      <c r="A25" s="430"/>
      <c r="B25" s="154"/>
      <c r="C25" s="235"/>
      <c r="D25" s="236"/>
      <c r="E25" s="265">
        <f t="shared" si="0"/>
        <v>0</v>
      </c>
      <c r="F25" s="239"/>
      <c r="G25" s="236"/>
      <c r="H25" s="265">
        <f t="shared" si="1"/>
        <v>0</v>
      </c>
      <c r="I25" s="239"/>
      <c r="J25" s="236"/>
      <c r="K25" s="265">
        <f t="shared" si="2"/>
        <v>0</v>
      </c>
      <c r="L25" s="239"/>
      <c r="M25" s="236"/>
      <c r="N25" s="265">
        <f t="shared" si="3"/>
        <v>0</v>
      </c>
      <c r="O25" s="239"/>
      <c r="P25" s="236"/>
      <c r="Q25" s="265">
        <f>O25*P25</f>
        <v>0</v>
      </c>
      <c r="R25" s="266">
        <f t="shared" si="6"/>
        <v>0</v>
      </c>
      <c r="S25" s="264">
        <f t="shared" si="5"/>
        <v>0</v>
      </c>
      <c r="T25" s="155"/>
    </row>
    <row r="26" spans="1:20" s="151" customFormat="1" ht="15.75" customHeight="1" x14ac:dyDescent="0.2">
      <c r="A26" s="430"/>
      <c r="B26" s="200"/>
      <c r="C26" s="235"/>
      <c r="D26" s="236"/>
      <c r="E26" s="265">
        <f t="shared" si="0"/>
        <v>0</v>
      </c>
      <c r="F26" s="239"/>
      <c r="G26" s="236"/>
      <c r="H26" s="265">
        <f t="shared" si="1"/>
        <v>0</v>
      </c>
      <c r="I26" s="239"/>
      <c r="J26" s="236"/>
      <c r="K26" s="265">
        <f t="shared" si="2"/>
        <v>0</v>
      </c>
      <c r="L26" s="239"/>
      <c r="M26" s="236"/>
      <c r="N26" s="265">
        <f t="shared" si="3"/>
        <v>0</v>
      </c>
      <c r="O26" s="239"/>
      <c r="P26" s="236"/>
      <c r="Q26" s="265">
        <f>O26*P26</f>
        <v>0</v>
      </c>
      <c r="R26" s="266">
        <f t="shared" si="6"/>
        <v>0</v>
      </c>
      <c r="S26" s="264">
        <f t="shared" si="5"/>
        <v>0</v>
      </c>
      <c r="T26" s="155"/>
    </row>
    <row r="27" spans="1:20" s="151" customFormat="1" ht="15.75" customHeight="1" x14ac:dyDescent="0.2">
      <c r="A27" s="430"/>
      <c r="B27" s="200"/>
      <c r="C27" s="235"/>
      <c r="D27" s="236"/>
      <c r="E27" s="265">
        <f t="shared" si="0"/>
        <v>0</v>
      </c>
      <c r="F27" s="239"/>
      <c r="G27" s="236"/>
      <c r="H27" s="265">
        <f t="shared" si="1"/>
        <v>0</v>
      </c>
      <c r="I27" s="239"/>
      <c r="J27" s="236"/>
      <c r="K27" s="265">
        <f t="shared" si="2"/>
        <v>0</v>
      </c>
      <c r="L27" s="239"/>
      <c r="M27" s="236"/>
      <c r="N27" s="265">
        <f t="shared" si="3"/>
        <v>0</v>
      </c>
      <c r="O27" s="239"/>
      <c r="P27" s="236"/>
      <c r="Q27" s="265">
        <f t="shared" si="4"/>
        <v>0</v>
      </c>
      <c r="R27" s="266">
        <f t="shared" si="6"/>
        <v>0</v>
      </c>
      <c r="S27" s="264">
        <f t="shared" si="5"/>
        <v>0</v>
      </c>
      <c r="T27" s="155"/>
    </row>
    <row r="28" spans="1:20" s="151" customFormat="1" ht="15.75" customHeight="1" x14ac:dyDescent="0.2">
      <c r="A28" s="430"/>
      <c r="B28" s="200"/>
      <c r="C28" s="235"/>
      <c r="D28" s="236"/>
      <c r="E28" s="265">
        <f t="shared" si="0"/>
        <v>0</v>
      </c>
      <c r="F28" s="239"/>
      <c r="G28" s="236"/>
      <c r="H28" s="265">
        <f t="shared" si="1"/>
        <v>0</v>
      </c>
      <c r="I28" s="239"/>
      <c r="J28" s="236"/>
      <c r="K28" s="265">
        <f t="shared" si="2"/>
        <v>0</v>
      </c>
      <c r="L28" s="239"/>
      <c r="M28" s="236"/>
      <c r="N28" s="265">
        <f t="shared" si="3"/>
        <v>0</v>
      </c>
      <c r="O28" s="239"/>
      <c r="P28" s="236"/>
      <c r="Q28" s="265">
        <f t="shared" si="4"/>
        <v>0</v>
      </c>
      <c r="R28" s="266">
        <f t="shared" si="6"/>
        <v>0</v>
      </c>
      <c r="S28" s="264">
        <f t="shared" si="5"/>
        <v>0</v>
      </c>
      <c r="T28" s="155"/>
    </row>
    <row r="29" spans="1:20" s="151" customFormat="1" ht="15.75" customHeight="1" x14ac:dyDescent="0.2">
      <c r="A29" s="430"/>
      <c r="B29" s="200"/>
      <c r="C29" s="235"/>
      <c r="D29" s="236"/>
      <c r="E29" s="265">
        <f t="shared" si="0"/>
        <v>0</v>
      </c>
      <c r="F29" s="239"/>
      <c r="G29" s="236"/>
      <c r="H29" s="265">
        <f t="shared" si="1"/>
        <v>0</v>
      </c>
      <c r="I29" s="239"/>
      <c r="J29" s="236"/>
      <c r="K29" s="265">
        <f t="shared" si="2"/>
        <v>0</v>
      </c>
      <c r="L29" s="239"/>
      <c r="M29" s="236"/>
      <c r="N29" s="265">
        <f t="shared" si="3"/>
        <v>0</v>
      </c>
      <c r="O29" s="239"/>
      <c r="P29" s="236"/>
      <c r="Q29" s="265">
        <f t="shared" si="4"/>
        <v>0</v>
      </c>
      <c r="R29" s="266">
        <f t="shared" si="6"/>
        <v>0</v>
      </c>
      <c r="S29" s="264">
        <f t="shared" si="5"/>
        <v>0</v>
      </c>
      <c r="T29" s="155"/>
    </row>
    <row r="30" spans="1:20" s="151" customFormat="1" ht="15.75" customHeight="1" x14ac:dyDescent="0.2">
      <c r="A30" s="430"/>
      <c r="B30" s="200"/>
      <c r="C30" s="235"/>
      <c r="D30" s="236"/>
      <c r="E30" s="265">
        <f t="shared" si="0"/>
        <v>0</v>
      </c>
      <c r="F30" s="239"/>
      <c r="G30" s="236"/>
      <c r="H30" s="265">
        <f t="shared" si="1"/>
        <v>0</v>
      </c>
      <c r="I30" s="239"/>
      <c r="J30" s="236"/>
      <c r="K30" s="265">
        <f t="shared" si="2"/>
        <v>0</v>
      </c>
      <c r="L30" s="239"/>
      <c r="M30" s="236"/>
      <c r="N30" s="265">
        <f t="shared" si="3"/>
        <v>0</v>
      </c>
      <c r="O30" s="239"/>
      <c r="P30" s="236"/>
      <c r="Q30" s="265">
        <f t="shared" si="4"/>
        <v>0</v>
      </c>
      <c r="R30" s="266">
        <f t="shared" si="6"/>
        <v>0</v>
      </c>
      <c r="S30" s="264">
        <f t="shared" si="5"/>
        <v>0</v>
      </c>
      <c r="T30" s="155"/>
    </row>
    <row r="31" spans="1:20" s="152" customFormat="1" ht="15.75" customHeight="1" x14ac:dyDescent="0.2">
      <c r="A31" s="430"/>
      <c r="B31" s="154"/>
      <c r="C31" s="235"/>
      <c r="D31" s="236"/>
      <c r="E31" s="265">
        <f>C31*D31</f>
        <v>0</v>
      </c>
      <c r="F31" s="239"/>
      <c r="G31" s="236"/>
      <c r="H31" s="265">
        <f t="shared" si="1"/>
        <v>0</v>
      </c>
      <c r="I31" s="239"/>
      <c r="J31" s="236"/>
      <c r="K31" s="265">
        <f t="shared" si="2"/>
        <v>0</v>
      </c>
      <c r="L31" s="239"/>
      <c r="M31" s="236"/>
      <c r="N31" s="265">
        <f t="shared" si="3"/>
        <v>0</v>
      </c>
      <c r="O31" s="239"/>
      <c r="P31" s="236"/>
      <c r="Q31" s="265">
        <f t="shared" si="4"/>
        <v>0</v>
      </c>
      <c r="R31" s="266">
        <f t="shared" si="6"/>
        <v>0</v>
      </c>
      <c r="S31" s="264">
        <f t="shared" si="5"/>
        <v>0</v>
      </c>
      <c r="T31" s="155"/>
    </row>
    <row r="32" spans="1:20" s="152" customFormat="1" ht="15.75" customHeight="1" x14ac:dyDescent="0.2">
      <c r="A32" s="430"/>
      <c r="B32" s="154"/>
      <c r="C32" s="235"/>
      <c r="D32" s="236"/>
      <c r="E32" s="265">
        <f>C32*D32</f>
        <v>0</v>
      </c>
      <c r="F32" s="239"/>
      <c r="G32" s="236"/>
      <c r="H32" s="265">
        <f>F32*G32</f>
        <v>0</v>
      </c>
      <c r="I32" s="239"/>
      <c r="J32" s="236"/>
      <c r="K32" s="265">
        <f>I32*J32</f>
        <v>0</v>
      </c>
      <c r="L32" s="239"/>
      <c r="M32" s="236"/>
      <c r="N32" s="265">
        <f>L32*M32</f>
        <v>0</v>
      </c>
      <c r="O32" s="239"/>
      <c r="P32" s="236"/>
      <c r="Q32" s="265">
        <f>O32*P32</f>
        <v>0</v>
      </c>
      <c r="R32" s="266">
        <f t="shared" si="6"/>
        <v>0</v>
      </c>
      <c r="S32" s="264">
        <f t="shared" si="5"/>
        <v>0</v>
      </c>
      <c r="T32" s="155"/>
    </row>
    <row r="33" spans="1:20" s="152" customFormat="1" ht="15.75" customHeight="1" thickBot="1" x14ac:dyDescent="0.25">
      <c r="A33" s="430"/>
      <c r="B33" s="375"/>
      <c r="C33" s="376"/>
      <c r="D33" s="377"/>
      <c r="E33" s="378">
        <f>C33*D33</f>
        <v>0</v>
      </c>
      <c r="F33" s="379"/>
      <c r="G33" s="377"/>
      <c r="H33" s="378">
        <f>F33*G33</f>
        <v>0</v>
      </c>
      <c r="I33" s="379"/>
      <c r="J33" s="377"/>
      <c r="K33" s="378">
        <f>I33*J33</f>
        <v>0</v>
      </c>
      <c r="L33" s="379"/>
      <c r="M33" s="377"/>
      <c r="N33" s="378">
        <f>L33*M33</f>
        <v>0</v>
      </c>
      <c r="O33" s="379"/>
      <c r="P33" s="377"/>
      <c r="Q33" s="378">
        <f>O33*P33</f>
        <v>0</v>
      </c>
      <c r="R33" s="266">
        <f t="shared" si="6"/>
        <v>0</v>
      </c>
      <c r="S33" s="264">
        <f t="shared" si="5"/>
        <v>0</v>
      </c>
      <c r="T33" s="380"/>
    </row>
    <row r="34" spans="1:20" s="151" customFormat="1" ht="15.75" customHeight="1" thickBot="1" x14ac:dyDescent="0.25">
      <c r="A34" s="431"/>
      <c r="B34" s="258" t="s">
        <v>114</v>
      </c>
      <c r="C34" s="259">
        <f>SUM(C10:C33)</f>
        <v>0</v>
      </c>
      <c r="D34" s="259"/>
      <c r="E34" s="260">
        <f>SUM(E10:E33)</f>
        <v>0</v>
      </c>
      <c r="F34" s="261">
        <f>SUM(F10:F33)</f>
        <v>0</v>
      </c>
      <c r="G34" s="262"/>
      <c r="H34" s="260">
        <f>SUM(H10:H33)</f>
        <v>0</v>
      </c>
      <c r="I34" s="261">
        <f>SUM(I10:I33)</f>
        <v>0</v>
      </c>
      <c r="J34" s="262"/>
      <c r="K34" s="260">
        <f>SUM(K10:K33)</f>
        <v>0</v>
      </c>
      <c r="L34" s="261">
        <f>SUM(L10:L33)</f>
        <v>0</v>
      </c>
      <c r="M34" s="262"/>
      <c r="N34" s="260">
        <f>SUM(N10:N33)</f>
        <v>0</v>
      </c>
      <c r="O34" s="261">
        <f>SUM(O10:O33)</f>
        <v>0</v>
      </c>
      <c r="P34" s="262"/>
      <c r="Q34" s="260">
        <f>SUM(Q10:Q33)</f>
        <v>0</v>
      </c>
      <c r="R34" s="261">
        <f>SUM(C34+F34+I34+L34+O34)</f>
        <v>0</v>
      </c>
      <c r="S34" s="260">
        <f>E34 + H34+K34+N34+Q34</f>
        <v>0</v>
      </c>
      <c r="T34" s="263"/>
    </row>
    <row r="35" spans="1:20" ht="14.25" customHeight="1" thickBot="1" x14ac:dyDescent="0.25">
      <c r="A35" s="572"/>
      <c r="B35" s="572"/>
      <c r="C35" s="572"/>
      <c r="D35" s="572"/>
      <c r="E35" s="159"/>
      <c r="F35" s="156"/>
    </row>
    <row r="36" spans="1:20" x14ac:dyDescent="0.2">
      <c r="A36" s="548" t="s">
        <v>185</v>
      </c>
      <c r="B36" s="549"/>
      <c r="C36" s="549"/>
      <c r="D36" s="549"/>
      <c r="E36" s="549"/>
      <c r="F36" s="549"/>
      <c r="G36" s="549"/>
      <c r="H36" s="549"/>
      <c r="I36" s="549"/>
      <c r="J36" s="549"/>
      <c r="K36" s="549"/>
      <c r="L36" s="549"/>
      <c r="M36" s="549"/>
      <c r="N36" s="549"/>
      <c r="O36" s="549"/>
      <c r="P36" s="549"/>
      <c r="Q36" s="549"/>
      <c r="R36" s="549"/>
      <c r="S36" s="549"/>
      <c r="T36" s="550"/>
    </row>
    <row r="37" spans="1:20" ht="13.5" thickBot="1" x14ac:dyDescent="0.25">
      <c r="A37" s="551"/>
      <c r="B37" s="552"/>
      <c r="C37" s="552"/>
      <c r="D37" s="552"/>
      <c r="E37" s="552"/>
      <c r="F37" s="552"/>
      <c r="G37" s="552"/>
      <c r="H37" s="552"/>
      <c r="I37" s="552"/>
      <c r="J37" s="552"/>
      <c r="K37" s="552"/>
      <c r="L37" s="552"/>
      <c r="M37" s="552"/>
      <c r="N37" s="552"/>
      <c r="O37" s="552"/>
      <c r="P37" s="552"/>
      <c r="Q37" s="552"/>
      <c r="R37" s="552"/>
      <c r="S37" s="552"/>
      <c r="T37" s="553"/>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6">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U82"/>
  <sheetViews>
    <sheetView showGridLines="0" zoomScale="90" zoomScaleNormal="90" workbookViewId="0">
      <selection activeCell="A16" sqref="A16:Q19"/>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18.140625" style="177" bestFit="1" customWidth="1"/>
    <col min="12" max="12" width="9.140625" style="177" bestFit="1" customWidth="1"/>
    <col min="13" max="13" width="7.85546875" style="177" bestFit="1" customWidth="1"/>
    <col min="14" max="14" width="18.140625" style="177" bestFit="1" customWidth="1"/>
    <col min="15" max="15" width="9.140625" style="177" bestFit="1" customWidth="1"/>
    <col min="16" max="16" width="7.85546875" style="177" bestFit="1" customWidth="1"/>
    <col min="17" max="17" width="21.5703125" style="177" bestFit="1" customWidth="1"/>
    <col min="18" max="18" width="9.140625" style="177"/>
    <col min="19" max="19" width="31" style="177" bestFit="1" customWidth="1"/>
    <col min="20" max="16384" width="9.140625" style="177"/>
  </cols>
  <sheetData>
    <row r="1" spans="1:21" s="180" customFormat="1" ht="11.25" x14ac:dyDescent="0.2">
      <c r="A1" s="584" t="s">
        <v>164</v>
      </c>
      <c r="B1" s="584"/>
      <c r="C1" s="584"/>
      <c r="D1" s="584"/>
      <c r="E1" s="584"/>
      <c r="F1" s="584"/>
      <c r="G1" s="584"/>
      <c r="H1" s="584"/>
      <c r="I1" s="584"/>
      <c r="J1" s="584"/>
      <c r="K1" s="493"/>
      <c r="L1" s="493"/>
      <c r="M1" s="493"/>
      <c r="N1" s="493"/>
      <c r="O1" s="493"/>
      <c r="P1" s="493"/>
      <c r="Q1" s="179"/>
      <c r="R1" s="178"/>
      <c r="S1" s="178"/>
    </row>
    <row r="2" spans="1:21" s="3" customFormat="1" ht="18.75" thickBot="1" x14ac:dyDescent="0.25">
      <c r="A2" s="580" t="s">
        <v>90</v>
      </c>
      <c r="B2" s="580"/>
      <c r="C2" s="580"/>
      <c r="D2" s="580"/>
      <c r="E2" s="580"/>
      <c r="F2" s="580"/>
      <c r="G2" s="580"/>
      <c r="H2" s="580"/>
      <c r="I2" s="580"/>
      <c r="J2" s="580"/>
      <c r="K2" s="580"/>
      <c r="L2" s="580"/>
      <c r="M2" s="580"/>
      <c r="N2" s="580"/>
      <c r="O2" s="580"/>
      <c r="P2" s="580"/>
      <c r="Q2" s="580"/>
      <c r="R2" s="121"/>
      <c r="S2" s="121"/>
      <c r="T2" s="10"/>
      <c r="U2" s="10"/>
    </row>
    <row r="3" spans="1:21" s="3" customFormat="1" ht="65.25" customHeight="1" thickBot="1" x14ac:dyDescent="0.25">
      <c r="A3" s="589" t="s">
        <v>242</v>
      </c>
      <c r="B3" s="590"/>
      <c r="C3" s="590"/>
      <c r="D3" s="590"/>
      <c r="E3" s="590"/>
      <c r="F3" s="590"/>
      <c r="G3" s="590"/>
      <c r="H3" s="590"/>
      <c r="I3" s="590"/>
      <c r="J3" s="590"/>
      <c r="K3" s="590"/>
      <c r="L3" s="590"/>
      <c r="M3" s="590"/>
      <c r="N3" s="590"/>
      <c r="O3" s="590"/>
      <c r="P3" s="590"/>
      <c r="Q3" s="591"/>
      <c r="R3" s="181"/>
      <c r="S3" s="181"/>
    </row>
    <row r="4" spans="1:21" s="3" customFormat="1" ht="10.5" customHeight="1" thickBot="1" x14ac:dyDescent="0.25">
      <c r="A4" s="181"/>
      <c r="B4" s="181"/>
      <c r="C4" s="181"/>
      <c r="D4" s="181"/>
      <c r="E4" s="181"/>
      <c r="F4" s="181"/>
      <c r="G4" s="181"/>
      <c r="H4" s="181"/>
      <c r="I4" s="181"/>
      <c r="J4" s="181"/>
      <c r="K4" s="181"/>
      <c r="L4" s="181"/>
      <c r="M4" s="181"/>
      <c r="N4" s="181"/>
      <c r="O4" s="181"/>
      <c r="P4" s="181"/>
      <c r="Q4" s="181"/>
      <c r="R4" s="181"/>
      <c r="S4" s="181"/>
    </row>
    <row r="5" spans="1:21" s="183" customFormat="1" ht="15" x14ac:dyDescent="0.2">
      <c r="A5" s="271" t="s">
        <v>159</v>
      </c>
      <c r="B5" s="602" t="s">
        <v>97</v>
      </c>
      <c r="C5" s="602"/>
      <c r="D5" s="602"/>
      <c r="E5" s="602" t="s">
        <v>100</v>
      </c>
      <c r="F5" s="602"/>
      <c r="G5" s="602"/>
      <c r="H5" s="602" t="s">
        <v>98</v>
      </c>
      <c r="I5" s="602"/>
      <c r="J5" s="602"/>
      <c r="K5" s="602" t="s">
        <v>232</v>
      </c>
      <c r="L5" s="602"/>
      <c r="M5" s="602"/>
      <c r="N5" s="602" t="s">
        <v>233</v>
      </c>
      <c r="O5" s="602"/>
      <c r="P5" s="602"/>
      <c r="Q5" s="272" t="s">
        <v>181</v>
      </c>
      <c r="R5" s="182"/>
    </row>
    <row r="6" spans="1:21" s="183" customFormat="1" ht="15" x14ac:dyDescent="0.2">
      <c r="A6" s="273"/>
      <c r="B6" s="274" t="s">
        <v>162</v>
      </c>
      <c r="C6" s="274" t="s">
        <v>160</v>
      </c>
      <c r="D6" s="274" t="s">
        <v>137</v>
      </c>
      <c r="E6" s="275" t="s">
        <v>162</v>
      </c>
      <c r="F6" s="275" t="s">
        <v>160</v>
      </c>
      <c r="G6" s="275" t="s">
        <v>137</v>
      </c>
      <c r="H6" s="275" t="s">
        <v>162</v>
      </c>
      <c r="I6" s="275" t="s">
        <v>160</v>
      </c>
      <c r="J6" s="275" t="s">
        <v>137</v>
      </c>
      <c r="K6" s="275" t="s">
        <v>162</v>
      </c>
      <c r="L6" s="275" t="s">
        <v>160</v>
      </c>
      <c r="M6" s="275" t="s">
        <v>137</v>
      </c>
      <c r="N6" s="275" t="s">
        <v>162</v>
      </c>
      <c r="O6" s="275" t="s">
        <v>160</v>
      </c>
      <c r="P6" s="275" t="s">
        <v>137</v>
      </c>
      <c r="Q6" s="276"/>
    </row>
    <row r="7" spans="1:21" s="183" customFormat="1" ht="14.25" x14ac:dyDescent="0.2">
      <c r="A7" s="402" t="s">
        <v>203</v>
      </c>
      <c r="B7" s="286">
        <v>170000</v>
      </c>
      <c r="C7" s="287">
        <v>0.2</v>
      </c>
      <c r="D7" s="280">
        <f>B7*C7</f>
        <v>34000</v>
      </c>
      <c r="E7" s="282">
        <v>10000</v>
      </c>
      <c r="F7" s="288">
        <v>0.2</v>
      </c>
      <c r="G7" s="282">
        <f t="shared" ref="G7:G12" si="0">E7*F7</f>
        <v>2000</v>
      </c>
      <c r="H7" s="282">
        <v>10000</v>
      </c>
      <c r="I7" s="288">
        <v>0.2</v>
      </c>
      <c r="J7" s="282">
        <f t="shared" ref="J7:J12" si="1">H7*I7</f>
        <v>2000</v>
      </c>
      <c r="K7" s="282">
        <v>10000</v>
      </c>
      <c r="L7" s="288">
        <v>0.2</v>
      </c>
      <c r="M7" s="282">
        <f t="shared" ref="M7:M12" si="2">K7*L7</f>
        <v>2000</v>
      </c>
      <c r="N7" s="282">
        <v>10000</v>
      </c>
      <c r="O7" s="288">
        <v>0.2</v>
      </c>
      <c r="P7" s="282">
        <f t="shared" ref="P7:P12" si="3">N7*O7</f>
        <v>2000</v>
      </c>
      <c r="Q7" s="284">
        <f>D7+G7+J7</f>
        <v>38000</v>
      </c>
    </row>
    <row r="8" spans="1:21" s="183" customFormat="1" ht="14.25" x14ac:dyDescent="0.2">
      <c r="A8" s="191"/>
      <c r="B8" s="267"/>
      <c r="C8" s="268"/>
      <c r="D8" s="281">
        <f>C8*B8</f>
        <v>0</v>
      </c>
      <c r="E8" s="269"/>
      <c r="F8" s="270"/>
      <c r="G8" s="283">
        <f t="shared" si="0"/>
        <v>0</v>
      </c>
      <c r="H8" s="269"/>
      <c r="I8" s="270"/>
      <c r="J8" s="283">
        <f t="shared" si="1"/>
        <v>0</v>
      </c>
      <c r="K8" s="269"/>
      <c r="L8" s="270"/>
      <c r="M8" s="283">
        <f t="shared" si="2"/>
        <v>0</v>
      </c>
      <c r="N8" s="269"/>
      <c r="O8" s="270"/>
      <c r="P8" s="283">
        <f t="shared" si="3"/>
        <v>0</v>
      </c>
      <c r="Q8" s="285">
        <f t="shared" ref="Q8:Q13" si="4">SUM(D8+G8+J8+M8+P8)</f>
        <v>0</v>
      </c>
    </row>
    <row r="9" spans="1:21" s="183" customFormat="1" ht="14.25" x14ac:dyDescent="0.2">
      <c r="A9" s="191"/>
      <c r="B9" s="267"/>
      <c r="C9" s="268"/>
      <c r="D9" s="281">
        <f>C9*B9</f>
        <v>0</v>
      </c>
      <c r="E9" s="269"/>
      <c r="F9" s="270"/>
      <c r="G9" s="283">
        <f t="shared" si="0"/>
        <v>0</v>
      </c>
      <c r="H9" s="269"/>
      <c r="I9" s="270"/>
      <c r="J9" s="283">
        <f t="shared" si="1"/>
        <v>0</v>
      </c>
      <c r="K9" s="269"/>
      <c r="L9" s="270"/>
      <c r="M9" s="283">
        <f t="shared" si="2"/>
        <v>0</v>
      </c>
      <c r="N9" s="269"/>
      <c r="O9" s="270"/>
      <c r="P9" s="283">
        <f t="shared" si="3"/>
        <v>0</v>
      </c>
      <c r="Q9" s="285">
        <f t="shared" si="4"/>
        <v>0</v>
      </c>
    </row>
    <row r="10" spans="1:21" s="183" customFormat="1" ht="14.25" x14ac:dyDescent="0.2">
      <c r="A10" s="191"/>
      <c r="B10" s="267"/>
      <c r="C10" s="268"/>
      <c r="D10" s="281">
        <f>C10*B10</f>
        <v>0</v>
      </c>
      <c r="E10" s="269"/>
      <c r="F10" s="270"/>
      <c r="G10" s="283">
        <f t="shared" si="0"/>
        <v>0</v>
      </c>
      <c r="H10" s="269"/>
      <c r="I10" s="270"/>
      <c r="J10" s="283">
        <f t="shared" si="1"/>
        <v>0</v>
      </c>
      <c r="K10" s="269"/>
      <c r="L10" s="270"/>
      <c r="M10" s="283">
        <f t="shared" si="2"/>
        <v>0</v>
      </c>
      <c r="N10" s="269"/>
      <c r="O10" s="270"/>
      <c r="P10" s="283">
        <f t="shared" si="3"/>
        <v>0</v>
      </c>
      <c r="Q10" s="285">
        <f t="shared" si="4"/>
        <v>0</v>
      </c>
    </row>
    <row r="11" spans="1:21" s="183" customFormat="1" ht="14.25" customHeight="1" x14ac:dyDescent="0.2">
      <c r="A11" s="192"/>
      <c r="B11" s="267"/>
      <c r="C11" s="268"/>
      <c r="D11" s="281">
        <f>C11*B11</f>
        <v>0</v>
      </c>
      <c r="E11" s="269"/>
      <c r="F11" s="270"/>
      <c r="G11" s="283">
        <f t="shared" si="0"/>
        <v>0</v>
      </c>
      <c r="H11" s="269"/>
      <c r="I11" s="270"/>
      <c r="J11" s="283">
        <f t="shared" si="1"/>
        <v>0</v>
      </c>
      <c r="K11" s="269"/>
      <c r="L11" s="270"/>
      <c r="M11" s="283">
        <f t="shared" si="2"/>
        <v>0</v>
      </c>
      <c r="N11" s="269"/>
      <c r="O11" s="270"/>
      <c r="P11" s="283">
        <f t="shared" si="3"/>
        <v>0</v>
      </c>
      <c r="Q11" s="285">
        <f t="shared" si="4"/>
        <v>0</v>
      </c>
    </row>
    <row r="12" spans="1:21" s="183" customFormat="1" ht="14.25" customHeight="1" x14ac:dyDescent="0.2">
      <c r="A12" s="192"/>
      <c r="B12" s="267"/>
      <c r="C12" s="268"/>
      <c r="D12" s="281">
        <f>C12*B12</f>
        <v>0</v>
      </c>
      <c r="E12" s="269"/>
      <c r="F12" s="270"/>
      <c r="G12" s="283">
        <f t="shared" si="0"/>
        <v>0</v>
      </c>
      <c r="H12" s="269"/>
      <c r="I12" s="270"/>
      <c r="J12" s="283">
        <f t="shared" si="1"/>
        <v>0</v>
      </c>
      <c r="K12" s="269"/>
      <c r="L12" s="270"/>
      <c r="M12" s="283">
        <f t="shared" si="2"/>
        <v>0</v>
      </c>
      <c r="N12" s="269"/>
      <c r="O12" s="270"/>
      <c r="P12" s="283">
        <f t="shared" si="3"/>
        <v>0</v>
      </c>
      <c r="Q12" s="285">
        <f t="shared" si="4"/>
        <v>0</v>
      </c>
    </row>
    <row r="13" spans="1:21" s="145" customFormat="1" ht="15.75" thickBot="1" x14ac:dyDescent="0.25">
      <c r="A13" s="277" t="s">
        <v>161</v>
      </c>
      <c r="B13" s="278">
        <f>SUM(B8:B12)</f>
        <v>0</v>
      </c>
      <c r="C13" s="279"/>
      <c r="D13" s="278">
        <f>SUM(D8:D12)</f>
        <v>0</v>
      </c>
      <c r="E13" s="278">
        <f>SUM(E8:E12)</f>
        <v>0</v>
      </c>
      <c r="F13" s="279"/>
      <c r="G13" s="278">
        <f>SUM(G8:G12)</f>
        <v>0</v>
      </c>
      <c r="H13" s="278">
        <f>SUM(H8:H12)</f>
        <v>0</v>
      </c>
      <c r="I13" s="279"/>
      <c r="J13" s="278">
        <f>SUM(J8:J12)</f>
        <v>0</v>
      </c>
      <c r="K13" s="278">
        <f>SUM(K8:K12)</f>
        <v>0</v>
      </c>
      <c r="L13" s="279"/>
      <c r="M13" s="278">
        <f>SUM(M8:M12)</f>
        <v>0</v>
      </c>
      <c r="N13" s="278">
        <f>SUM(N8:N12)</f>
        <v>0</v>
      </c>
      <c r="O13" s="279"/>
      <c r="P13" s="278">
        <f>SUM(P8:P12)</f>
        <v>0</v>
      </c>
      <c r="Q13" s="501">
        <f t="shared" si="4"/>
        <v>0</v>
      </c>
    </row>
    <row r="14" spans="1:21" s="145" customFormat="1" ht="13.5" thickBot="1" x14ac:dyDescent="0.25">
      <c r="A14" s="144"/>
      <c r="B14" s="184"/>
      <c r="C14" s="157"/>
      <c r="D14" s="157"/>
      <c r="E14" s="157"/>
      <c r="F14" s="157"/>
      <c r="G14" s="157"/>
      <c r="H14" s="157"/>
      <c r="I14" s="158"/>
      <c r="J14" s="159"/>
      <c r="K14" s="157"/>
      <c r="L14" s="158"/>
      <c r="M14" s="159"/>
      <c r="N14" s="157"/>
      <c r="O14" s="158"/>
      <c r="P14" s="159"/>
      <c r="Q14" s="157"/>
      <c r="R14" s="158"/>
      <c r="S14" s="159"/>
    </row>
    <row r="15" spans="1:21" s="145" customFormat="1" ht="30" customHeight="1" thickBot="1" x14ac:dyDescent="0.25">
      <c r="A15" s="601" t="s">
        <v>190</v>
      </c>
      <c r="B15" s="567"/>
      <c r="C15" s="567"/>
      <c r="D15" s="567"/>
      <c r="E15" s="567"/>
      <c r="F15" s="567"/>
      <c r="G15" s="567"/>
      <c r="H15" s="567"/>
      <c r="I15" s="567"/>
      <c r="J15" s="567"/>
      <c r="K15" s="567"/>
      <c r="L15" s="567"/>
      <c r="M15" s="567"/>
      <c r="N15" s="567"/>
      <c r="O15" s="567"/>
      <c r="P15" s="567"/>
      <c r="Q15" s="568"/>
      <c r="R15" s="185"/>
      <c r="S15" s="185"/>
    </row>
    <row r="16" spans="1:21" s="145" customFormat="1" ht="17.25" customHeight="1" x14ac:dyDescent="0.2">
      <c r="A16" s="592" t="s">
        <v>255</v>
      </c>
      <c r="B16" s="593"/>
      <c r="C16" s="593"/>
      <c r="D16" s="593"/>
      <c r="E16" s="593"/>
      <c r="F16" s="593"/>
      <c r="G16" s="593"/>
      <c r="H16" s="593"/>
      <c r="I16" s="593"/>
      <c r="J16" s="593"/>
      <c r="K16" s="593"/>
      <c r="L16" s="593"/>
      <c r="M16" s="593"/>
      <c r="N16" s="593"/>
      <c r="O16" s="593"/>
      <c r="P16" s="593"/>
      <c r="Q16" s="594"/>
      <c r="R16" s="186"/>
      <c r="S16" s="186"/>
    </row>
    <row r="17" spans="1:21" s="145" customFormat="1" ht="30.75" customHeight="1" x14ac:dyDescent="0.2">
      <c r="A17" s="595"/>
      <c r="B17" s="596"/>
      <c r="C17" s="596"/>
      <c r="D17" s="596"/>
      <c r="E17" s="596"/>
      <c r="F17" s="596"/>
      <c r="G17" s="596"/>
      <c r="H17" s="596"/>
      <c r="I17" s="596"/>
      <c r="J17" s="596"/>
      <c r="K17" s="596"/>
      <c r="L17" s="596"/>
      <c r="M17" s="596"/>
      <c r="N17" s="596"/>
      <c r="O17" s="596"/>
      <c r="P17" s="596"/>
      <c r="Q17" s="597"/>
      <c r="R17" s="187"/>
      <c r="S17" s="187"/>
    </row>
    <row r="18" spans="1:21" s="145" customFormat="1" ht="12.75" customHeight="1" x14ac:dyDescent="0.2">
      <c r="A18" s="595"/>
      <c r="B18" s="596"/>
      <c r="C18" s="596"/>
      <c r="D18" s="596"/>
      <c r="E18" s="596"/>
      <c r="F18" s="596"/>
      <c r="G18" s="596"/>
      <c r="H18" s="596"/>
      <c r="I18" s="596"/>
      <c r="J18" s="596"/>
      <c r="K18" s="596"/>
      <c r="L18" s="596"/>
      <c r="M18" s="596"/>
      <c r="N18" s="596"/>
      <c r="O18" s="596"/>
      <c r="P18" s="596"/>
      <c r="Q18" s="597"/>
      <c r="R18" s="186"/>
      <c r="S18" s="186"/>
    </row>
    <row r="19" spans="1:21" s="145" customFormat="1" ht="70.5" customHeight="1" thickBot="1" x14ac:dyDescent="0.25">
      <c r="A19" s="598"/>
      <c r="B19" s="599"/>
      <c r="C19" s="599"/>
      <c r="D19" s="599"/>
      <c r="E19" s="599"/>
      <c r="F19" s="599"/>
      <c r="G19" s="599"/>
      <c r="H19" s="599"/>
      <c r="I19" s="599"/>
      <c r="J19" s="599"/>
      <c r="K19" s="599"/>
      <c r="L19" s="599"/>
      <c r="M19" s="599"/>
      <c r="N19" s="599"/>
      <c r="O19" s="599"/>
      <c r="P19" s="599"/>
      <c r="Q19" s="600"/>
      <c r="R19" s="187"/>
      <c r="S19" s="187"/>
    </row>
    <row r="20" spans="1:21" s="145" customFormat="1" ht="9" customHeight="1" thickBot="1" x14ac:dyDescent="0.25">
      <c r="A20" s="585"/>
      <c r="B20" s="585"/>
      <c r="C20" s="585"/>
      <c r="D20" s="585"/>
      <c r="E20" s="585"/>
      <c r="F20" s="585"/>
      <c r="G20" s="585"/>
      <c r="H20" s="585"/>
      <c r="I20" s="585"/>
      <c r="J20" s="585"/>
      <c r="K20" s="585"/>
      <c r="L20" s="585"/>
      <c r="M20" s="585"/>
      <c r="N20" s="585"/>
      <c r="O20" s="585"/>
      <c r="P20" s="585"/>
      <c r="Q20" s="585"/>
      <c r="R20" s="188"/>
      <c r="S20" s="189"/>
      <c r="T20" s="189"/>
      <c r="U20" s="189"/>
    </row>
    <row r="21" spans="1:21" s="145" customFormat="1" ht="38.25" customHeight="1" thickBot="1" x14ac:dyDescent="0.25">
      <c r="A21" s="586" t="s">
        <v>191</v>
      </c>
      <c r="B21" s="587"/>
      <c r="C21" s="587"/>
      <c r="D21" s="587"/>
      <c r="E21" s="587"/>
      <c r="F21" s="587"/>
      <c r="G21" s="587"/>
      <c r="H21" s="587"/>
      <c r="I21" s="587"/>
      <c r="J21" s="587"/>
      <c r="K21" s="587"/>
      <c r="L21" s="587"/>
      <c r="M21" s="587"/>
      <c r="N21" s="587"/>
      <c r="O21" s="587"/>
      <c r="P21" s="587"/>
      <c r="Q21" s="588"/>
      <c r="R21" s="190"/>
      <c r="S21" s="190"/>
      <c r="T21" s="189"/>
      <c r="U21" s="189"/>
    </row>
    <row r="22" spans="1:21" s="145" customFormat="1" x14ac:dyDescent="0.2">
      <c r="R22" s="189"/>
      <c r="S22" s="189"/>
      <c r="T22" s="189"/>
      <c r="U22" s="189"/>
    </row>
    <row r="23" spans="1:21" s="145" customFormat="1" x14ac:dyDescent="0.2"/>
    <row r="24" spans="1:21" s="145" customFormat="1" x14ac:dyDescent="0.2"/>
    <row r="25" spans="1:21" s="145" customFormat="1" x14ac:dyDescent="0.2"/>
    <row r="26" spans="1:21" s="145" customFormat="1" x14ac:dyDescent="0.2"/>
    <row r="27" spans="1:21" s="145" customFormat="1" x14ac:dyDescent="0.2"/>
    <row r="28" spans="1:21" s="145" customFormat="1" x14ac:dyDescent="0.2"/>
    <row r="29" spans="1:21" s="145" customFormat="1" x14ac:dyDescent="0.2"/>
    <row r="30" spans="1:21" s="145" customFormat="1" x14ac:dyDescent="0.2"/>
    <row r="31" spans="1:21" s="145" customFormat="1" x14ac:dyDescent="0.2"/>
    <row r="32" spans="1:21"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66"/>
  <sheetViews>
    <sheetView zoomScale="90" zoomScaleNormal="90" workbookViewId="0">
      <selection activeCell="E9" sqref="E9"/>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13" t="s">
        <v>164</v>
      </c>
      <c r="B1" s="613"/>
      <c r="C1" s="198"/>
      <c r="D1" s="23"/>
      <c r="E1" s="23"/>
      <c r="F1" s="23"/>
      <c r="G1" s="202"/>
      <c r="H1" s="202"/>
      <c r="I1" s="202"/>
      <c r="J1" s="202"/>
      <c r="K1" s="86"/>
      <c r="L1" s="194"/>
      <c r="M1" s="93"/>
    </row>
    <row r="2" spans="1:16" s="13" customFormat="1" ht="15.75" customHeight="1" thickBot="1" x14ac:dyDescent="0.25">
      <c r="A2" s="612" t="s">
        <v>91</v>
      </c>
      <c r="B2" s="612"/>
      <c r="C2" s="612"/>
      <c r="D2" s="612"/>
      <c r="E2" s="612"/>
      <c r="F2" s="612"/>
      <c r="G2" s="612"/>
      <c r="H2" s="612"/>
      <c r="I2" s="612"/>
      <c r="J2" s="612"/>
      <c r="K2" s="612"/>
      <c r="L2" s="612"/>
      <c r="M2" s="12"/>
      <c r="N2" s="12"/>
      <c r="O2" s="12"/>
      <c r="P2" s="12"/>
    </row>
    <row r="3" spans="1:16" s="14" customFormat="1" ht="87" customHeight="1" thickBot="1" x14ac:dyDescent="0.25">
      <c r="A3" s="603" t="s">
        <v>243</v>
      </c>
      <c r="B3" s="604"/>
      <c r="C3" s="604"/>
      <c r="D3" s="604"/>
      <c r="E3" s="604"/>
      <c r="F3" s="604"/>
      <c r="G3" s="604"/>
      <c r="H3" s="604"/>
      <c r="I3" s="604"/>
      <c r="J3" s="604"/>
      <c r="K3" s="604"/>
      <c r="L3" s="605"/>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58" t="s">
        <v>197</v>
      </c>
      <c r="B5" s="458" t="s">
        <v>205</v>
      </c>
      <c r="C5" s="459" t="s">
        <v>166</v>
      </c>
      <c r="D5" s="459" t="s">
        <v>167</v>
      </c>
      <c r="E5" s="460" t="s">
        <v>116</v>
      </c>
      <c r="F5" s="460" t="s">
        <v>115</v>
      </c>
      <c r="G5" s="461" t="s">
        <v>227</v>
      </c>
      <c r="H5" s="461" t="s">
        <v>228</v>
      </c>
      <c r="I5" s="461" t="s">
        <v>229</v>
      </c>
      <c r="J5" s="461" t="s">
        <v>230</v>
      </c>
      <c r="K5" s="462" t="s">
        <v>117</v>
      </c>
      <c r="L5" s="463" t="s">
        <v>118</v>
      </c>
    </row>
    <row r="6" spans="1:16" s="11" customFormat="1" ht="15.75" thickBot="1" x14ac:dyDescent="0.25">
      <c r="A6" s="419"/>
      <c r="B6" s="428" t="s">
        <v>119</v>
      </c>
      <c r="C6" s="614" t="s">
        <v>193</v>
      </c>
      <c r="D6" s="614"/>
      <c r="E6" s="614"/>
      <c r="F6" s="614"/>
      <c r="G6" s="614"/>
      <c r="H6" s="614"/>
      <c r="I6" s="614"/>
      <c r="J6" s="614"/>
      <c r="K6" s="614"/>
      <c r="L6" s="615"/>
      <c r="M6" s="32"/>
    </row>
    <row r="7" spans="1:16" s="15" customFormat="1" ht="13.5" customHeight="1" thickBot="1" x14ac:dyDescent="0.25">
      <c r="A7" s="450">
        <v>1</v>
      </c>
      <c r="B7" s="422" t="s">
        <v>216</v>
      </c>
      <c r="C7" s="423"/>
      <c r="D7" s="423"/>
      <c r="E7" s="424">
        <v>2</v>
      </c>
      <c r="F7" s="424">
        <v>2</v>
      </c>
      <c r="G7" s="425">
        <v>250</v>
      </c>
      <c r="H7" s="425">
        <v>500</v>
      </c>
      <c r="I7" s="425">
        <v>100</v>
      </c>
      <c r="J7" s="425">
        <v>160</v>
      </c>
      <c r="K7" s="426">
        <f>SUM(G7:J7)*F7</f>
        <v>2020</v>
      </c>
      <c r="L7" s="427" t="s">
        <v>223</v>
      </c>
    </row>
    <row r="8" spans="1:16" s="14" customFormat="1" x14ac:dyDescent="0.2">
      <c r="A8" s="416"/>
      <c r="B8" s="403"/>
      <c r="C8" s="295"/>
      <c r="D8" s="295"/>
      <c r="E8" s="385"/>
      <c r="F8" s="385"/>
      <c r="G8" s="381"/>
      <c r="H8" s="381"/>
      <c r="I8" s="381"/>
      <c r="J8" s="381"/>
      <c r="K8" s="290">
        <f>SUM(G8:J8)*F8</f>
        <v>0</v>
      </c>
      <c r="L8" s="298"/>
    </row>
    <row r="9" spans="1:16" s="14" customFormat="1" x14ac:dyDescent="0.2">
      <c r="A9" s="416"/>
      <c r="B9" s="404"/>
      <c r="C9" s="299"/>
      <c r="D9" s="299"/>
      <c r="E9" s="386"/>
      <c r="F9" s="386"/>
      <c r="G9" s="382"/>
      <c r="H9" s="382"/>
      <c r="I9" s="382"/>
      <c r="J9" s="382"/>
      <c r="K9" s="290">
        <f>SUM(G9:J9)*F9</f>
        <v>0</v>
      </c>
      <c r="L9" s="301"/>
    </row>
    <row r="10" spans="1:16" s="14" customFormat="1" x14ac:dyDescent="0.2">
      <c r="A10" s="416"/>
      <c r="B10" s="405"/>
      <c r="C10" s="299"/>
      <c r="D10" s="299"/>
      <c r="E10" s="386"/>
      <c r="F10" s="386"/>
      <c r="G10" s="382"/>
      <c r="H10" s="382"/>
      <c r="I10" s="382"/>
      <c r="J10" s="382"/>
      <c r="K10" s="290">
        <f>SUM(G10:J10)*F10</f>
        <v>0</v>
      </c>
      <c r="L10" s="301"/>
    </row>
    <row r="11" spans="1:16" s="14" customFormat="1" x14ac:dyDescent="0.2">
      <c r="A11" s="416"/>
      <c r="B11" s="404"/>
      <c r="C11" s="299"/>
      <c r="D11" s="299"/>
      <c r="E11" s="386"/>
      <c r="F11" s="386"/>
      <c r="G11" s="382"/>
      <c r="H11" s="382"/>
      <c r="I11" s="382"/>
      <c r="J11" s="382"/>
      <c r="K11" s="290">
        <f>SUM(G11:J11)*F11</f>
        <v>0</v>
      </c>
      <c r="L11" s="301"/>
    </row>
    <row r="12" spans="1:16" s="14" customFormat="1" x14ac:dyDescent="0.2">
      <c r="A12" s="415"/>
      <c r="B12" s="406" t="s">
        <v>120</v>
      </c>
      <c r="C12" s="308"/>
      <c r="D12" s="308"/>
      <c r="E12" s="387"/>
      <c r="F12" s="387"/>
      <c r="G12" s="383"/>
      <c r="H12" s="383"/>
      <c r="I12" s="383"/>
      <c r="J12" s="383"/>
      <c r="K12" s="309"/>
      <c r="L12" s="310"/>
    </row>
    <row r="13" spans="1:16" s="14" customFormat="1" ht="13.5" thickBot="1" x14ac:dyDescent="0.25">
      <c r="A13" s="417"/>
      <c r="B13" s="409"/>
      <c r="C13" s="410"/>
      <c r="D13" s="410"/>
      <c r="E13" s="411"/>
      <c r="F13" s="411"/>
      <c r="G13" s="412"/>
      <c r="H13" s="412"/>
      <c r="I13" s="412"/>
      <c r="J13" s="412"/>
      <c r="K13" s="290">
        <f>SUM(G13:J13)*F13</f>
        <v>0</v>
      </c>
      <c r="L13" s="414"/>
    </row>
    <row r="14" spans="1:16" s="14" customFormat="1" ht="13.5" thickBot="1" x14ac:dyDescent="0.25">
      <c r="A14" s="418"/>
      <c r="B14" s="344" t="s">
        <v>101</v>
      </c>
      <c r="C14" s="291"/>
      <c r="D14" s="291"/>
      <c r="E14" s="388"/>
      <c r="F14" s="388"/>
      <c r="G14" s="384"/>
      <c r="H14" s="384"/>
      <c r="I14" s="384"/>
      <c r="J14" s="384"/>
      <c r="K14" s="293">
        <f>SUM(K8:K13)</f>
        <v>0</v>
      </c>
      <c r="L14" s="294"/>
    </row>
    <row r="15" spans="1:16" s="11" customFormat="1" ht="15.75" thickBot="1" x14ac:dyDescent="0.25">
      <c r="A15" s="419"/>
      <c r="B15" s="407" t="s">
        <v>119</v>
      </c>
      <c r="C15" s="616" t="s">
        <v>194</v>
      </c>
      <c r="D15" s="616"/>
      <c r="E15" s="616"/>
      <c r="F15" s="616"/>
      <c r="G15" s="616"/>
      <c r="H15" s="616"/>
      <c r="I15" s="616"/>
      <c r="J15" s="616"/>
      <c r="K15" s="616"/>
      <c r="L15" s="617"/>
    </row>
    <row r="16" spans="1:16" s="15" customFormat="1" x14ac:dyDescent="0.2">
      <c r="A16" s="420"/>
      <c r="B16" s="403"/>
      <c r="C16" s="295"/>
      <c r="D16" s="295"/>
      <c r="E16" s="385"/>
      <c r="F16" s="385"/>
      <c r="G16" s="381"/>
      <c r="H16" s="381"/>
      <c r="I16" s="381"/>
      <c r="J16" s="381"/>
      <c r="K16" s="290">
        <f>SUM(G16:J16)*F16</f>
        <v>0</v>
      </c>
      <c r="L16" s="298"/>
    </row>
    <row r="17" spans="1:12" s="14" customFormat="1" x14ac:dyDescent="0.2">
      <c r="A17" s="416"/>
      <c r="B17" s="404"/>
      <c r="C17" s="299"/>
      <c r="D17" s="299"/>
      <c r="E17" s="386"/>
      <c r="F17" s="386"/>
      <c r="G17" s="382"/>
      <c r="H17" s="382"/>
      <c r="I17" s="382"/>
      <c r="J17" s="382"/>
      <c r="K17" s="290">
        <f>SUM(G17:J17)*F17</f>
        <v>0</v>
      </c>
      <c r="L17" s="301"/>
    </row>
    <row r="18" spans="1:12" s="14" customFormat="1" x14ac:dyDescent="0.2">
      <c r="A18" s="416"/>
      <c r="B18" s="404"/>
      <c r="C18" s="299"/>
      <c r="D18" s="299"/>
      <c r="E18" s="386"/>
      <c r="F18" s="386"/>
      <c r="G18" s="382"/>
      <c r="H18" s="382"/>
      <c r="I18" s="382"/>
      <c r="J18" s="382"/>
      <c r="K18" s="290">
        <f>SUM(G18:J18)*F18</f>
        <v>0</v>
      </c>
      <c r="L18" s="301"/>
    </row>
    <row r="19" spans="1:12" s="14" customFormat="1" x14ac:dyDescent="0.2">
      <c r="A19" s="416"/>
      <c r="B19" s="404"/>
      <c r="C19" s="299"/>
      <c r="D19" s="299"/>
      <c r="E19" s="386"/>
      <c r="F19" s="386"/>
      <c r="G19" s="382"/>
      <c r="H19" s="382"/>
      <c r="I19" s="382"/>
      <c r="J19" s="382"/>
      <c r="K19" s="290">
        <f>SUM(G19:J19)*F19</f>
        <v>0</v>
      </c>
      <c r="L19" s="301"/>
    </row>
    <row r="20" spans="1:12" s="14" customFormat="1" x14ac:dyDescent="0.2">
      <c r="A20" s="415"/>
      <c r="B20" s="406" t="s">
        <v>120</v>
      </c>
      <c r="C20" s="308"/>
      <c r="D20" s="308"/>
      <c r="E20" s="387"/>
      <c r="F20" s="387"/>
      <c r="G20" s="383"/>
      <c r="H20" s="383"/>
      <c r="I20" s="383"/>
      <c r="J20" s="383"/>
      <c r="K20" s="309"/>
      <c r="L20" s="310"/>
    </row>
    <row r="21" spans="1:12" s="14" customFormat="1" ht="13.5" thickBot="1" x14ac:dyDescent="0.25">
      <c r="A21" s="417"/>
      <c r="B21" s="409"/>
      <c r="C21" s="410"/>
      <c r="D21" s="410"/>
      <c r="E21" s="411"/>
      <c r="F21" s="411"/>
      <c r="G21" s="412"/>
      <c r="H21" s="412"/>
      <c r="I21" s="412"/>
      <c r="J21" s="412"/>
      <c r="K21" s="290">
        <f>SUM(G21:J21)*F21</f>
        <v>0</v>
      </c>
      <c r="L21" s="414"/>
    </row>
    <row r="22" spans="1:12" s="14" customFormat="1" ht="13.5" thickBot="1" x14ac:dyDescent="0.25">
      <c r="A22" s="421"/>
      <c r="B22" s="408" t="s">
        <v>102</v>
      </c>
      <c r="C22" s="302"/>
      <c r="D22" s="302"/>
      <c r="E22" s="389"/>
      <c r="F22" s="389"/>
      <c r="G22" s="390"/>
      <c r="H22" s="390"/>
      <c r="I22" s="390"/>
      <c r="J22" s="390"/>
      <c r="K22" s="293">
        <f>SUM(K16:K21)</f>
        <v>0</v>
      </c>
      <c r="L22" s="303"/>
    </row>
    <row r="23" spans="1:12" s="11" customFormat="1" ht="15.75" thickBot="1" x14ac:dyDescent="0.25">
      <c r="A23" s="419"/>
      <c r="B23" s="407" t="s">
        <v>119</v>
      </c>
      <c r="C23" s="616" t="s">
        <v>195</v>
      </c>
      <c r="D23" s="616"/>
      <c r="E23" s="616"/>
      <c r="F23" s="616"/>
      <c r="G23" s="616"/>
      <c r="H23" s="616"/>
      <c r="I23" s="616"/>
      <c r="J23" s="616"/>
      <c r="K23" s="616"/>
      <c r="L23" s="617"/>
    </row>
    <row r="24" spans="1:12" s="15" customFormat="1" x14ac:dyDescent="0.2">
      <c r="A24" s="420"/>
      <c r="B24" s="403"/>
      <c r="C24" s="295"/>
      <c r="D24" s="295"/>
      <c r="E24" s="385"/>
      <c r="F24" s="385"/>
      <c r="G24" s="381"/>
      <c r="H24" s="381"/>
      <c r="I24" s="381"/>
      <c r="J24" s="381"/>
      <c r="K24" s="290">
        <f>SUM(G24:J24)*F24</f>
        <v>0</v>
      </c>
      <c r="L24" s="298"/>
    </row>
    <row r="25" spans="1:12" s="15" customFormat="1" x14ac:dyDescent="0.2">
      <c r="A25" s="416"/>
      <c r="B25" s="403"/>
      <c r="C25" s="295"/>
      <c r="D25" s="295"/>
      <c r="E25" s="385"/>
      <c r="F25" s="385"/>
      <c r="G25" s="381"/>
      <c r="H25" s="381"/>
      <c r="I25" s="381"/>
      <c r="J25" s="381"/>
      <c r="K25" s="290">
        <f>SUM(G25:J25)*F25</f>
        <v>0</v>
      </c>
      <c r="L25" s="298"/>
    </row>
    <row r="26" spans="1:12" s="14" customFormat="1" x14ac:dyDescent="0.2">
      <c r="A26" s="416"/>
      <c r="B26" s="404"/>
      <c r="C26" s="299"/>
      <c r="D26" s="299"/>
      <c r="E26" s="386"/>
      <c r="F26" s="386"/>
      <c r="G26" s="382"/>
      <c r="H26" s="382"/>
      <c r="I26" s="382"/>
      <c r="J26" s="382"/>
      <c r="K26" s="290">
        <f>SUM(G26:J26)*F26</f>
        <v>0</v>
      </c>
      <c r="L26" s="301"/>
    </row>
    <row r="27" spans="1:12" s="14" customFormat="1" x14ac:dyDescent="0.2">
      <c r="A27" s="416"/>
      <c r="B27" s="404"/>
      <c r="C27" s="299"/>
      <c r="D27" s="299"/>
      <c r="E27" s="386"/>
      <c r="F27" s="386"/>
      <c r="G27" s="382"/>
      <c r="H27" s="382"/>
      <c r="I27" s="382"/>
      <c r="J27" s="382"/>
      <c r="K27" s="290">
        <f>SUM(G27:J27)*F27</f>
        <v>0</v>
      </c>
      <c r="L27" s="301"/>
    </row>
    <row r="28" spans="1:12" s="14" customFormat="1" x14ac:dyDescent="0.2">
      <c r="A28" s="415"/>
      <c r="B28" s="406" t="s">
        <v>120</v>
      </c>
      <c r="C28" s="308"/>
      <c r="D28" s="308"/>
      <c r="E28" s="387"/>
      <c r="F28" s="387"/>
      <c r="G28" s="383"/>
      <c r="H28" s="383"/>
      <c r="I28" s="383"/>
      <c r="J28" s="383"/>
      <c r="K28" s="309"/>
      <c r="L28" s="310"/>
    </row>
    <row r="29" spans="1:12" s="14" customFormat="1" ht="13.5" thickBot="1" x14ac:dyDescent="0.25">
      <c r="A29" s="417"/>
      <c r="B29" s="409"/>
      <c r="C29" s="410"/>
      <c r="D29" s="410"/>
      <c r="E29" s="411"/>
      <c r="F29" s="411"/>
      <c r="G29" s="412"/>
      <c r="H29" s="412"/>
      <c r="I29" s="412"/>
      <c r="J29" s="412"/>
      <c r="K29" s="290">
        <f>SUM(G29:J29)*F29</f>
        <v>0</v>
      </c>
      <c r="L29" s="414"/>
    </row>
    <row r="30" spans="1:12" s="14" customFormat="1" ht="13.5" thickBot="1" x14ac:dyDescent="0.25">
      <c r="A30" s="418"/>
      <c r="B30" s="344" t="s">
        <v>103</v>
      </c>
      <c r="C30" s="305"/>
      <c r="D30" s="305"/>
      <c r="E30" s="367"/>
      <c r="F30" s="367"/>
      <c r="G30" s="391"/>
      <c r="H30" s="391"/>
      <c r="I30" s="391"/>
      <c r="J30" s="391"/>
      <c r="K30" s="293">
        <f>SUM(K24:K29)</f>
        <v>0</v>
      </c>
      <c r="L30" s="307"/>
    </row>
    <row r="31" spans="1:12" s="11" customFormat="1" ht="15.75" thickBot="1" x14ac:dyDescent="0.25">
      <c r="A31" s="419"/>
      <c r="B31" s="407" t="s">
        <v>119</v>
      </c>
      <c r="C31" s="616" t="s">
        <v>236</v>
      </c>
      <c r="D31" s="616"/>
      <c r="E31" s="616"/>
      <c r="F31" s="616"/>
      <c r="G31" s="616"/>
      <c r="H31" s="616"/>
      <c r="I31" s="616"/>
      <c r="J31" s="616"/>
      <c r="K31" s="616"/>
      <c r="L31" s="617"/>
    </row>
    <row r="32" spans="1:12" s="15" customFormat="1" x14ac:dyDescent="0.2">
      <c r="A32" s="420"/>
      <c r="B32" s="403"/>
      <c r="C32" s="295"/>
      <c r="D32" s="295"/>
      <c r="E32" s="385"/>
      <c r="F32" s="385"/>
      <c r="G32" s="381"/>
      <c r="H32" s="381"/>
      <c r="I32" s="381"/>
      <c r="J32" s="381"/>
      <c r="K32" s="290">
        <f>SUM(G32:J32)*F32</f>
        <v>0</v>
      </c>
      <c r="L32" s="298"/>
    </row>
    <row r="33" spans="1:12" s="15" customFormat="1" x14ac:dyDescent="0.2">
      <c r="A33" s="416"/>
      <c r="B33" s="403"/>
      <c r="C33" s="295"/>
      <c r="D33" s="295"/>
      <c r="E33" s="385"/>
      <c r="F33" s="385"/>
      <c r="G33" s="381"/>
      <c r="H33" s="381"/>
      <c r="I33" s="381"/>
      <c r="J33" s="381"/>
      <c r="K33" s="290">
        <f>SUM(G33:J33)*F33</f>
        <v>0</v>
      </c>
      <c r="L33" s="298"/>
    </row>
    <row r="34" spans="1:12" s="14" customFormat="1" x14ac:dyDescent="0.2">
      <c r="A34" s="416"/>
      <c r="B34" s="404"/>
      <c r="C34" s="299"/>
      <c r="D34" s="299"/>
      <c r="E34" s="386"/>
      <c r="F34" s="386"/>
      <c r="G34" s="382"/>
      <c r="H34" s="382"/>
      <c r="I34" s="382"/>
      <c r="J34" s="382"/>
      <c r="K34" s="290">
        <f>SUM(G34:J34)*F34</f>
        <v>0</v>
      </c>
      <c r="L34" s="301"/>
    </row>
    <row r="35" spans="1:12" s="14" customFormat="1" x14ac:dyDescent="0.2">
      <c r="A35" s="416"/>
      <c r="B35" s="404"/>
      <c r="C35" s="299"/>
      <c r="D35" s="299"/>
      <c r="E35" s="386"/>
      <c r="F35" s="386"/>
      <c r="G35" s="382"/>
      <c r="H35" s="382"/>
      <c r="I35" s="382"/>
      <c r="J35" s="382"/>
      <c r="K35" s="290">
        <f>SUM(G35:J35)*F35</f>
        <v>0</v>
      </c>
      <c r="L35" s="301"/>
    </row>
    <row r="36" spans="1:12" s="14" customFormat="1" x14ac:dyDescent="0.2">
      <c r="A36" s="415"/>
      <c r="B36" s="406" t="s">
        <v>120</v>
      </c>
      <c r="C36" s="308"/>
      <c r="D36" s="308"/>
      <c r="E36" s="387"/>
      <c r="F36" s="387"/>
      <c r="G36" s="383"/>
      <c r="H36" s="383"/>
      <c r="I36" s="383"/>
      <c r="J36" s="383"/>
      <c r="K36" s="309"/>
      <c r="L36" s="310"/>
    </row>
    <row r="37" spans="1:12" s="14" customFormat="1" ht="13.5" thickBot="1" x14ac:dyDescent="0.25">
      <c r="A37" s="417"/>
      <c r="B37" s="409"/>
      <c r="C37" s="410"/>
      <c r="D37" s="410"/>
      <c r="E37" s="411"/>
      <c r="F37" s="411"/>
      <c r="G37" s="412"/>
      <c r="H37" s="412"/>
      <c r="I37" s="412"/>
      <c r="J37" s="412"/>
      <c r="K37" s="290">
        <f>SUM(G37:J37)*F37</f>
        <v>0</v>
      </c>
      <c r="L37" s="414"/>
    </row>
    <row r="38" spans="1:12" s="14" customFormat="1" ht="13.5" thickBot="1" x14ac:dyDescent="0.25">
      <c r="A38" s="418"/>
      <c r="B38" s="344" t="s">
        <v>235</v>
      </c>
      <c r="C38" s="305"/>
      <c r="D38" s="305"/>
      <c r="E38" s="367"/>
      <c r="F38" s="367"/>
      <c r="G38" s="391"/>
      <c r="H38" s="391"/>
      <c r="I38" s="391"/>
      <c r="J38" s="391"/>
      <c r="K38" s="293">
        <f>SUM(K32:K37)</f>
        <v>0</v>
      </c>
      <c r="L38" s="307"/>
    </row>
    <row r="39" spans="1:12" s="11" customFormat="1" ht="15.75" thickBot="1" x14ac:dyDescent="0.25">
      <c r="A39" s="419"/>
      <c r="B39" s="407" t="s">
        <v>119</v>
      </c>
      <c r="C39" s="616" t="s">
        <v>237</v>
      </c>
      <c r="D39" s="616"/>
      <c r="E39" s="616"/>
      <c r="F39" s="616"/>
      <c r="G39" s="616"/>
      <c r="H39" s="616"/>
      <c r="I39" s="616"/>
      <c r="J39" s="616"/>
      <c r="K39" s="616"/>
      <c r="L39" s="617"/>
    </row>
    <row r="40" spans="1:12" s="15" customFormat="1" x14ac:dyDescent="0.2">
      <c r="A40" s="420"/>
      <c r="B40" s="403"/>
      <c r="C40" s="295"/>
      <c r="D40" s="295"/>
      <c r="E40" s="385"/>
      <c r="F40" s="385"/>
      <c r="G40" s="381"/>
      <c r="H40" s="381"/>
      <c r="I40" s="381"/>
      <c r="J40" s="381"/>
      <c r="K40" s="290">
        <f>SUM(G40:J40)*F40</f>
        <v>0</v>
      </c>
      <c r="L40" s="298"/>
    </row>
    <row r="41" spans="1:12" s="15" customFormat="1" x14ac:dyDescent="0.2">
      <c r="A41" s="416"/>
      <c r="B41" s="403"/>
      <c r="C41" s="295"/>
      <c r="D41" s="295"/>
      <c r="E41" s="385"/>
      <c r="F41" s="385"/>
      <c r="G41" s="381"/>
      <c r="H41" s="381"/>
      <c r="I41" s="381"/>
      <c r="J41" s="381"/>
      <c r="K41" s="290">
        <f>SUM(G41:J41)*F41</f>
        <v>0</v>
      </c>
      <c r="L41" s="298"/>
    </row>
    <row r="42" spans="1:12" s="14" customFormat="1" x14ac:dyDescent="0.2">
      <c r="A42" s="416"/>
      <c r="B42" s="404"/>
      <c r="C42" s="299"/>
      <c r="D42" s="299"/>
      <c r="E42" s="386"/>
      <c r="F42" s="386"/>
      <c r="G42" s="382"/>
      <c r="H42" s="382"/>
      <c r="I42" s="382"/>
      <c r="J42" s="382"/>
      <c r="K42" s="290">
        <f>SUM(G42:J42)*F42</f>
        <v>0</v>
      </c>
      <c r="L42" s="301"/>
    </row>
    <row r="43" spans="1:12" s="14" customFormat="1" x14ac:dyDescent="0.2">
      <c r="A43" s="416"/>
      <c r="B43" s="404"/>
      <c r="C43" s="299"/>
      <c r="D43" s="299"/>
      <c r="E43" s="386"/>
      <c r="F43" s="386"/>
      <c r="G43" s="382"/>
      <c r="H43" s="382"/>
      <c r="I43" s="382"/>
      <c r="J43" s="382"/>
      <c r="K43" s="290">
        <f>SUM(G43:J43)*F43</f>
        <v>0</v>
      </c>
      <c r="L43" s="301"/>
    </row>
    <row r="44" spans="1:12" s="14" customFormat="1" x14ac:dyDescent="0.2">
      <c r="A44" s="415"/>
      <c r="B44" s="406" t="s">
        <v>120</v>
      </c>
      <c r="C44" s="308"/>
      <c r="D44" s="308"/>
      <c r="E44" s="387"/>
      <c r="F44" s="387"/>
      <c r="G44" s="383"/>
      <c r="H44" s="383"/>
      <c r="I44" s="383"/>
      <c r="J44" s="383"/>
      <c r="K44" s="309"/>
      <c r="L44" s="310"/>
    </row>
    <row r="45" spans="1:12" s="14" customFormat="1" ht="13.5" thickBot="1" x14ac:dyDescent="0.25">
      <c r="A45" s="417"/>
      <c r="B45" s="409"/>
      <c r="C45" s="410"/>
      <c r="D45" s="410"/>
      <c r="E45" s="411"/>
      <c r="F45" s="411"/>
      <c r="G45" s="412"/>
      <c r="H45" s="412"/>
      <c r="I45" s="412"/>
      <c r="J45" s="412"/>
      <c r="K45" s="290">
        <f>SUM(G45:J45)*F45</f>
        <v>0</v>
      </c>
      <c r="L45" s="414"/>
    </row>
    <row r="46" spans="1:12" s="14" customFormat="1" ht="13.5" thickBot="1" x14ac:dyDescent="0.25">
      <c r="A46" s="418"/>
      <c r="B46" s="344" t="s">
        <v>234</v>
      </c>
      <c r="C46" s="305"/>
      <c r="D46" s="305"/>
      <c r="E46" s="367"/>
      <c r="F46" s="367"/>
      <c r="G46" s="391"/>
      <c r="H46" s="391"/>
      <c r="I46" s="391"/>
      <c r="J46" s="391"/>
      <c r="K46" s="293">
        <f>SUM(K40:K45)</f>
        <v>0</v>
      </c>
      <c r="L46" s="307"/>
    </row>
    <row r="47" spans="1:12" s="11" customFormat="1" ht="13.5" thickBot="1" x14ac:dyDescent="0.25">
      <c r="A47" s="418"/>
      <c r="B47" s="344" t="s">
        <v>138</v>
      </c>
      <c r="C47" s="305"/>
      <c r="D47" s="305"/>
      <c r="E47" s="367"/>
      <c r="F47" s="367"/>
      <c r="G47" s="391"/>
      <c r="H47" s="391"/>
      <c r="I47" s="391"/>
      <c r="J47" s="391"/>
      <c r="K47" s="293">
        <f>K14+K22+K30+K38+K46</f>
        <v>0</v>
      </c>
      <c r="L47" s="307"/>
    </row>
    <row r="48" spans="1:12" s="14" customFormat="1" ht="6.75" customHeight="1" thickBot="1" x14ac:dyDescent="0.25">
      <c r="C48" s="6"/>
      <c r="D48" s="6"/>
      <c r="E48" s="7"/>
      <c r="F48" s="7"/>
      <c r="G48" s="203"/>
      <c r="H48" s="203"/>
      <c r="I48" s="203"/>
      <c r="J48" s="203"/>
      <c r="K48" s="88"/>
      <c r="L48" s="21"/>
    </row>
    <row r="49" spans="1:12" s="14" customFormat="1" ht="11.25" customHeight="1" x14ac:dyDescent="0.2">
      <c r="A49" s="606" t="s">
        <v>185</v>
      </c>
      <c r="B49" s="607"/>
      <c r="C49" s="607"/>
      <c r="D49" s="607"/>
      <c r="E49" s="607"/>
      <c r="F49" s="607"/>
      <c r="G49" s="607"/>
      <c r="H49" s="607"/>
      <c r="I49" s="607"/>
      <c r="J49" s="607"/>
      <c r="K49" s="607"/>
      <c r="L49" s="608"/>
    </row>
    <row r="50" spans="1:12" s="14" customFormat="1" ht="11.25" customHeight="1" thickBot="1" x14ac:dyDescent="0.25">
      <c r="A50" s="609"/>
      <c r="B50" s="610"/>
      <c r="C50" s="610"/>
      <c r="D50" s="610"/>
      <c r="E50" s="610"/>
      <c r="F50" s="610"/>
      <c r="G50" s="610"/>
      <c r="H50" s="610"/>
      <c r="I50" s="610"/>
      <c r="J50" s="610"/>
      <c r="K50" s="610"/>
      <c r="L50" s="611"/>
    </row>
    <row r="51" spans="1:12" s="14" customFormat="1" x14ac:dyDescent="0.2">
      <c r="C51" s="6"/>
      <c r="D51" s="6"/>
      <c r="E51" s="7"/>
      <c r="F51" s="7"/>
      <c r="G51" s="203"/>
      <c r="H51" s="203"/>
      <c r="I51" s="203"/>
      <c r="J51" s="203"/>
      <c r="K51" s="88"/>
      <c r="L51" s="21"/>
    </row>
    <row r="52" spans="1:12" s="14" customFormat="1" x14ac:dyDescent="0.2">
      <c r="C52" s="6"/>
      <c r="D52" s="6"/>
      <c r="E52" s="7"/>
      <c r="F52" s="7"/>
      <c r="G52" s="203"/>
      <c r="H52" s="203"/>
      <c r="I52" s="203"/>
      <c r="J52" s="203"/>
      <c r="K52" s="88"/>
      <c r="L52" s="21"/>
    </row>
    <row r="53" spans="1:12" s="14" customFormat="1" x14ac:dyDescent="0.2">
      <c r="C53" s="6"/>
      <c r="D53" s="6"/>
      <c r="E53" s="7"/>
      <c r="F53" s="7"/>
      <c r="G53" s="203"/>
      <c r="H53" s="203"/>
      <c r="I53" s="203"/>
      <c r="J53" s="203"/>
      <c r="K53" s="88"/>
      <c r="L53" s="21"/>
    </row>
    <row r="54" spans="1:12" s="14" customFormat="1" x14ac:dyDescent="0.2">
      <c r="C54" s="6"/>
      <c r="D54" s="6"/>
      <c r="E54" s="7"/>
      <c r="F54" s="7"/>
      <c r="G54" s="203"/>
      <c r="H54" s="203"/>
      <c r="I54" s="203"/>
      <c r="J54" s="203"/>
      <c r="K54" s="88"/>
      <c r="L54" s="21"/>
    </row>
    <row r="55" spans="1:12" s="14" customFormat="1" x14ac:dyDescent="0.2">
      <c r="C55" s="6"/>
      <c r="D55" s="6"/>
      <c r="E55" s="7"/>
      <c r="F55" s="7"/>
      <c r="G55" s="203"/>
      <c r="H55" s="203"/>
      <c r="I55" s="203"/>
      <c r="J55" s="203"/>
      <c r="K55" s="88"/>
      <c r="L55" s="21"/>
    </row>
    <row r="56" spans="1:12" s="14" customFormat="1" x14ac:dyDescent="0.2">
      <c r="C56" s="6"/>
      <c r="D56" s="6"/>
      <c r="E56" s="7"/>
      <c r="F56" s="7"/>
      <c r="G56" s="203"/>
      <c r="H56" s="203"/>
      <c r="I56" s="203"/>
      <c r="J56" s="203"/>
      <c r="K56" s="88"/>
      <c r="L56" s="21"/>
    </row>
    <row r="57" spans="1:12" s="14" customFormat="1" x14ac:dyDescent="0.2">
      <c r="C57" s="6"/>
      <c r="D57" s="6"/>
      <c r="E57" s="7"/>
      <c r="F57" s="7"/>
      <c r="G57" s="203"/>
      <c r="H57" s="203"/>
      <c r="I57" s="203"/>
      <c r="J57" s="203"/>
      <c r="K57" s="88"/>
      <c r="L57" s="21"/>
    </row>
    <row r="58" spans="1:12" s="14" customFormat="1" x14ac:dyDescent="0.2">
      <c r="C58" s="6"/>
      <c r="D58" s="6"/>
      <c r="E58" s="7"/>
      <c r="F58" s="7"/>
      <c r="G58" s="203"/>
      <c r="H58" s="203"/>
      <c r="I58" s="203"/>
      <c r="J58" s="203"/>
      <c r="K58" s="88"/>
      <c r="L58" s="21"/>
    </row>
    <row r="59" spans="1:12" s="14" customFormat="1" x14ac:dyDescent="0.2">
      <c r="C59" s="6"/>
      <c r="D59" s="6"/>
      <c r="E59" s="7"/>
      <c r="F59" s="7"/>
      <c r="G59" s="203"/>
      <c r="H59" s="203"/>
      <c r="I59" s="203"/>
      <c r="J59" s="203"/>
      <c r="K59" s="88"/>
      <c r="L59" s="21"/>
    </row>
    <row r="60" spans="1:12" s="14" customFormat="1" x14ac:dyDescent="0.2">
      <c r="C60" s="6"/>
      <c r="D60" s="6"/>
      <c r="E60" s="7"/>
      <c r="F60" s="7"/>
      <c r="G60" s="203"/>
      <c r="H60" s="203"/>
      <c r="I60" s="203"/>
      <c r="J60" s="203"/>
      <c r="K60" s="88"/>
      <c r="L60" s="21"/>
    </row>
    <row r="61" spans="1:12" s="14" customFormat="1" x14ac:dyDescent="0.2">
      <c r="C61" s="6"/>
      <c r="D61" s="6"/>
      <c r="E61" s="7"/>
      <c r="F61" s="7"/>
      <c r="G61" s="203"/>
      <c r="H61" s="203"/>
      <c r="I61" s="203"/>
      <c r="J61" s="203"/>
      <c r="K61" s="88"/>
      <c r="L61" s="21"/>
    </row>
    <row r="62" spans="1:12" s="14" customFormat="1" x14ac:dyDescent="0.2">
      <c r="C62" s="6"/>
      <c r="D62" s="6"/>
      <c r="E62" s="7"/>
      <c r="F62" s="7"/>
      <c r="G62" s="203"/>
      <c r="H62" s="203"/>
      <c r="I62" s="203"/>
      <c r="J62" s="203"/>
      <c r="K62" s="88"/>
      <c r="L62" s="21"/>
    </row>
    <row r="63" spans="1:12" s="14" customFormat="1" x14ac:dyDescent="0.2">
      <c r="C63" s="6"/>
      <c r="D63" s="6"/>
      <c r="E63" s="7"/>
      <c r="F63" s="7"/>
      <c r="G63" s="203"/>
      <c r="H63" s="203"/>
      <c r="I63" s="203"/>
      <c r="J63" s="203"/>
      <c r="K63" s="88"/>
      <c r="L63" s="21"/>
    </row>
    <row r="64" spans="1: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row r="151" spans="3:12" s="14" customFormat="1" x14ac:dyDescent="0.2">
      <c r="C151" s="6"/>
      <c r="D151" s="6"/>
      <c r="E151" s="7"/>
      <c r="F151" s="7"/>
      <c r="G151" s="203"/>
      <c r="H151" s="203"/>
      <c r="I151" s="203"/>
      <c r="J151" s="203"/>
      <c r="K151" s="88"/>
      <c r="L151" s="21"/>
    </row>
    <row r="152" spans="3:12" s="14" customFormat="1" x14ac:dyDescent="0.2">
      <c r="C152" s="6"/>
      <c r="D152" s="6"/>
      <c r="E152" s="7"/>
      <c r="F152" s="7"/>
      <c r="G152" s="203"/>
      <c r="H152" s="203"/>
      <c r="I152" s="203"/>
      <c r="J152" s="203"/>
      <c r="K152" s="88"/>
      <c r="L152" s="21"/>
    </row>
    <row r="153" spans="3:12" s="14" customFormat="1" x14ac:dyDescent="0.2">
      <c r="C153" s="6"/>
      <c r="D153" s="6"/>
      <c r="E153" s="7"/>
      <c r="F153" s="7"/>
      <c r="G153" s="203"/>
      <c r="H153" s="203"/>
      <c r="I153" s="203"/>
      <c r="J153" s="203"/>
      <c r="K153" s="88"/>
      <c r="L153" s="21"/>
    </row>
    <row r="154" spans="3:12" s="14" customFormat="1" x14ac:dyDescent="0.2">
      <c r="C154" s="6"/>
      <c r="D154" s="6"/>
      <c r="E154" s="7"/>
      <c r="F154" s="7"/>
      <c r="G154" s="203"/>
      <c r="H154" s="203"/>
      <c r="I154" s="203"/>
      <c r="J154" s="203"/>
      <c r="K154" s="88"/>
      <c r="L154" s="21"/>
    </row>
    <row r="155" spans="3:12" s="14" customFormat="1" x14ac:dyDescent="0.2">
      <c r="C155" s="6"/>
      <c r="D155" s="6"/>
      <c r="E155" s="7"/>
      <c r="F155" s="7"/>
      <c r="G155" s="203"/>
      <c r="H155" s="203"/>
      <c r="I155" s="203"/>
      <c r="J155" s="203"/>
      <c r="K155" s="88"/>
      <c r="L155" s="21"/>
    </row>
    <row r="156" spans="3:12" s="14" customFormat="1" x14ac:dyDescent="0.2">
      <c r="C156" s="6"/>
      <c r="D156" s="6"/>
      <c r="E156" s="7"/>
      <c r="F156" s="7"/>
      <c r="G156" s="203"/>
      <c r="H156" s="203"/>
      <c r="I156" s="203"/>
      <c r="J156" s="203"/>
      <c r="K156" s="88"/>
      <c r="L156" s="21"/>
    </row>
    <row r="157" spans="3:12" s="14" customFormat="1" x14ac:dyDescent="0.2">
      <c r="C157" s="6"/>
      <c r="D157" s="6"/>
      <c r="E157" s="7"/>
      <c r="F157" s="7"/>
      <c r="G157" s="203"/>
      <c r="H157" s="203"/>
      <c r="I157" s="203"/>
      <c r="J157" s="203"/>
      <c r="K157" s="88"/>
      <c r="L157" s="21"/>
    </row>
    <row r="158" spans="3:12" s="14" customFormat="1" x14ac:dyDescent="0.2">
      <c r="C158" s="6"/>
      <c r="D158" s="6"/>
      <c r="E158" s="7"/>
      <c r="F158" s="7"/>
      <c r="G158" s="203"/>
      <c r="H158" s="203"/>
      <c r="I158" s="203"/>
      <c r="J158" s="203"/>
      <c r="K158" s="88"/>
      <c r="L158" s="21"/>
    </row>
    <row r="159" spans="3:12" s="14" customFormat="1" x14ac:dyDescent="0.2">
      <c r="C159" s="6"/>
      <c r="D159" s="6"/>
      <c r="E159" s="7"/>
      <c r="F159" s="7"/>
      <c r="G159" s="203"/>
      <c r="H159" s="203"/>
      <c r="I159" s="203"/>
      <c r="J159" s="203"/>
      <c r="K159" s="88"/>
      <c r="L159" s="21"/>
    </row>
    <row r="160" spans="3:12" s="14" customFormat="1" x14ac:dyDescent="0.2">
      <c r="C160" s="6"/>
      <c r="D160" s="6"/>
      <c r="E160" s="7"/>
      <c r="F160" s="7"/>
      <c r="G160" s="203"/>
      <c r="H160" s="203"/>
      <c r="I160" s="203"/>
      <c r="J160" s="203"/>
      <c r="K160" s="88"/>
      <c r="L160" s="21"/>
    </row>
    <row r="161" spans="3:12" s="14" customFormat="1" x14ac:dyDescent="0.2">
      <c r="C161" s="6"/>
      <c r="D161" s="6"/>
      <c r="E161" s="7"/>
      <c r="F161" s="7"/>
      <c r="G161" s="203"/>
      <c r="H161" s="203"/>
      <c r="I161" s="203"/>
      <c r="J161" s="203"/>
      <c r="K161" s="88"/>
      <c r="L161" s="21"/>
    </row>
    <row r="162" spans="3:12" s="14" customFormat="1" x14ac:dyDescent="0.2">
      <c r="C162" s="6"/>
      <c r="D162" s="6"/>
      <c r="E162" s="7"/>
      <c r="F162" s="7"/>
      <c r="G162" s="203"/>
      <c r="H162" s="203"/>
      <c r="I162" s="203"/>
      <c r="J162" s="203"/>
      <c r="K162" s="88"/>
      <c r="L162" s="21"/>
    </row>
    <row r="163" spans="3:12" s="14" customFormat="1" x14ac:dyDescent="0.2">
      <c r="C163" s="6"/>
      <c r="D163" s="6"/>
      <c r="E163" s="7"/>
      <c r="F163" s="7"/>
      <c r="G163" s="203"/>
      <c r="H163" s="203"/>
      <c r="I163" s="203"/>
      <c r="J163" s="203"/>
      <c r="K163" s="88"/>
      <c r="L163" s="21"/>
    </row>
    <row r="164" spans="3:12" s="14" customFormat="1" x14ac:dyDescent="0.2">
      <c r="C164" s="6"/>
      <c r="D164" s="6"/>
      <c r="E164" s="7"/>
      <c r="F164" s="7"/>
      <c r="G164" s="203"/>
      <c r="H164" s="203"/>
      <c r="I164" s="203"/>
      <c r="J164" s="203"/>
      <c r="K164" s="88"/>
      <c r="L164" s="21"/>
    </row>
    <row r="165" spans="3:12" s="14" customFormat="1" x14ac:dyDescent="0.2">
      <c r="C165" s="6"/>
      <c r="D165" s="6"/>
      <c r="E165" s="7"/>
      <c r="F165" s="7"/>
      <c r="G165" s="203"/>
      <c r="H165" s="203"/>
      <c r="I165" s="203"/>
      <c r="J165" s="203"/>
      <c r="K165" s="88"/>
      <c r="L165" s="21"/>
    </row>
    <row r="166" spans="3:12" s="14" customFormat="1" x14ac:dyDescent="0.2">
      <c r="C166" s="6"/>
      <c r="D166" s="6"/>
      <c r="E166" s="7"/>
      <c r="F166" s="7"/>
      <c r="G166" s="203"/>
      <c r="H166" s="203"/>
      <c r="I166" s="203"/>
      <c r="J166" s="203"/>
      <c r="K166" s="88"/>
      <c r="L166"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50"/>
  <sheetViews>
    <sheetView zoomScale="90" workbookViewId="0">
      <selection activeCell="D10" sqref="D10"/>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13" t="s">
        <v>165</v>
      </c>
      <c r="B1" s="613"/>
      <c r="C1" s="198"/>
      <c r="D1" s="198"/>
      <c r="E1" s="198"/>
      <c r="F1" s="193"/>
      <c r="G1" s="194"/>
      <c r="H1" s="193"/>
      <c r="I1" s="193"/>
      <c r="J1" s="193"/>
    </row>
    <row r="2" spans="1:13" s="19" customFormat="1" ht="18.75" thickBot="1" x14ac:dyDescent="0.25">
      <c r="A2" s="618" t="s">
        <v>92</v>
      </c>
      <c r="B2" s="618"/>
      <c r="C2" s="618"/>
      <c r="D2" s="618"/>
      <c r="E2" s="618"/>
      <c r="F2" s="618"/>
      <c r="G2" s="618"/>
      <c r="H2" s="18"/>
      <c r="I2" s="18"/>
      <c r="J2" s="18"/>
      <c r="K2" s="18"/>
      <c r="L2" s="18"/>
      <c r="M2" s="18"/>
    </row>
    <row r="3" spans="1:13" ht="115.5" customHeight="1" thickBot="1" x14ac:dyDescent="0.25">
      <c r="A3" s="619" t="s">
        <v>244</v>
      </c>
      <c r="B3" s="620"/>
      <c r="C3" s="620"/>
      <c r="D3" s="620"/>
      <c r="E3" s="620"/>
      <c r="F3" s="620"/>
      <c r="G3" s="621"/>
    </row>
    <row r="4" spans="1:13" ht="3.75" customHeight="1" thickBot="1" x14ac:dyDescent="0.25">
      <c r="B4" s="4"/>
      <c r="C4" s="5"/>
    </row>
    <row r="5" spans="1:13" s="33" customFormat="1" ht="26.25" thickBot="1" x14ac:dyDescent="0.25">
      <c r="A5" s="458" t="s">
        <v>197</v>
      </c>
      <c r="B5" s="464" t="s">
        <v>206</v>
      </c>
      <c r="C5" s="465" t="s">
        <v>104</v>
      </c>
      <c r="D5" s="374" t="s">
        <v>105</v>
      </c>
      <c r="E5" s="374" t="s">
        <v>106</v>
      </c>
      <c r="F5" s="372" t="s">
        <v>107</v>
      </c>
      <c r="G5" s="373" t="s">
        <v>108</v>
      </c>
    </row>
    <row r="6" spans="1:13" s="11" customFormat="1" ht="15.75" thickBot="1" x14ac:dyDescent="0.25">
      <c r="A6" s="625" t="s">
        <v>97</v>
      </c>
      <c r="B6" s="626"/>
      <c r="C6" s="626"/>
      <c r="D6" s="626"/>
      <c r="E6" s="626"/>
      <c r="F6" s="626"/>
      <c r="G6" s="627"/>
    </row>
    <row r="7" spans="1:13" ht="13.5" thickBot="1" x14ac:dyDescent="0.25">
      <c r="A7" s="434" t="s">
        <v>210</v>
      </c>
      <c r="B7" s="422" t="s">
        <v>207</v>
      </c>
      <c r="C7" s="439">
        <v>2</v>
      </c>
      <c r="D7" s="426">
        <v>70000</v>
      </c>
      <c r="E7" s="426">
        <f>C7*D7</f>
        <v>140000</v>
      </c>
      <c r="F7" s="440" t="s">
        <v>225</v>
      </c>
      <c r="G7" s="427" t="s">
        <v>146</v>
      </c>
    </row>
    <row r="8" spans="1:13" x14ac:dyDescent="0.2">
      <c r="A8" s="416"/>
      <c r="B8" s="403"/>
      <c r="C8" s="311"/>
      <c r="D8" s="297"/>
      <c r="E8" s="290">
        <f>C8*D8</f>
        <v>0</v>
      </c>
      <c r="F8" s="312"/>
      <c r="G8" s="298"/>
    </row>
    <row r="9" spans="1:13" x14ac:dyDescent="0.2">
      <c r="A9" s="416"/>
      <c r="B9" s="404"/>
      <c r="C9" s="313"/>
      <c r="D9" s="314"/>
      <c r="E9" s="318">
        <f t="shared" ref="E9" si="0">C9*D9</f>
        <v>0</v>
      </c>
      <c r="F9" s="300"/>
      <c r="G9" s="301"/>
    </row>
    <row r="10" spans="1:13" x14ac:dyDescent="0.2">
      <c r="A10" s="416"/>
      <c r="B10" s="404"/>
      <c r="C10" s="313"/>
      <c r="D10" s="314"/>
      <c r="E10" s="318">
        <f>C10*D10</f>
        <v>0</v>
      </c>
      <c r="F10" s="300"/>
      <c r="G10" s="301"/>
    </row>
    <row r="11" spans="1:13" x14ac:dyDescent="0.2">
      <c r="A11" s="416"/>
      <c r="B11" s="404"/>
      <c r="C11" s="313"/>
      <c r="D11" s="314"/>
      <c r="E11" s="318">
        <f>C11*D11</f>
        <v>0</v>
      </c>
      <c r="F11" s="300"/>
      <c r="G11" s="301"/>
    </row>
    <row r="12" spans="1:13" x14ac:dyDescent="0.2">
      <c r="A12" s="416"/>
      <c r="B12" s="404"/>
      <c r="C12" s="313"/>
      <c r="D12" s="314"/>
      <c r="E12" s="318">
        <f>C12*D12</f>
        <v>0</v>
      </c>
      <c r="F12" s="300"/>
      <c r="G12" s="301"/>
    </row>
    <row r="13" spans="1:13" ht="13.5" thickBot="1" x14ac:dyDescent="0.25">
      <c r="A13" s="417"/>
      <c r="B13" s="409"/>
      <c r="C13" s="435"/>
      <c r="D13" s="436"/>
      <c r="E13" s="437">
        <f>C13*D13</f>
        <v>0</v>
      </c>
      <c r="F13" s="438"/>
      <c r="G13" s="414"/>
    </row>
    <row r="14" spans="1:13" ht="13.5" thickBot="1" x14ac:dyDescent="0.25">
      <c r="A14" s="418"/>
      <c r="B14" s="344" t="s">
        <v>101</v>
      </c>
      <c r="C14" s="315"/>
      <c r="D14" s="316"/>
      <c r="E14" s="316">
        <f>SUM(E8:E13)</f>
        <v>0</v>
      </c>
      <c r="F14" s="292"/>
      <c r="G14" s="317"/>
    </row>
    <row r="15" spans="1:13" s="11" customFormat="1" ht="15.75" thickBot="1" x14ac:dyDescent="0.25">
      <c r="A15" s="622" t="s">
        <v>100</v>
      </c>
      <c r="B15" s="623"/>
      <c r="C15" s="623"/>
      <c r="D15" s="623"/>
      <c r="E15" s="623"/>
      <c r="F15" s="623"/>
      <c r="G15" s="624"/>
    </row>
    <row r="16" spans="1:13" x14ac:dyDescent="0.2">
      <c r="A16" s="420"/>
      <c r="B16" s="403"/>
      <c r="C16" s="311"/>
      <c r="D16" s="297"/>
      <c r="E16" s="290">
        <f t="shared" ref="E16:E21" si="1">C16*D16</f>
        <v>0</v>
      </c>
      <c r="F16" s="296"/>
      <c r="G16" s="298"/>
    </row>
    <row r="17" spans="1:7" x14ac:dyDescent="0.2">
      <c r="A17" s="416"/>
      <c r="B17" s="403"/>
      <c r="C17" s="311"/>
      <c r="D17" s="297"/>
      <c r="E17" s="290">
        <f t="shared" si="1"/>
        <v>0</v>
      </c>
      <c r="F17" s="296"/>
      <c r="G17" s="298"/>
    </row>
    <row r="18" spans="1:7" x14ac:dyDescent="0.2">
      <c r="A18" s="416"/>
      <c r="B18" s="404"/>
      <c r="C18" s="313"/>
      <c r="D18" s="314"/>
      <c r="E18" s="318">
        <f t="shared" si="1"/>
        <v>0</v>
      </c>
      <c r="F18" s="300"/>
      <c r="G18" s="301"/>
    </row>
    <row r="19" spans="1:7" x14ac:dyDescent="0.2">
      <c r="A19" s="416"/>
      <c r="B19" s="404"/>
      <c r="C19" s="313"/>
      <c r="D19" s="314"/>
      <c r="E19" s="318">
        <f t="shared" si="1"/>
        <v>0</v>
      </c>
      <c r="F19" s="300"/>
      <c r="G19" s="301"/>
    </row>
    <row r="20" spans="1:7" x14ac:dyDescent="0.2">
      <c r="A20" s="416"/>
      <c r="B20" s="404"/>
      <c r="C20" s="313"/>
      <c r="D20" s="314"/>
      <c r="E20" s="318">
        <f t="shared" si="1"/>
        <v>0</v>
      </c>
      <c r="F20" s="300"/>
      <c r="G20" s="301"/>
    </row>
    <row r="21" spans="1:7" ht="13.5" thickBot="1" x14ac:dyDescent="0.25">
      <c r="A21" s="417"/>
      <c r="B21" s="409"/>
      <c r="C21" s="435"/>
      <c r="D21" s="436"/>
      <c r="E21" s="437">
        <f t="shared" si="1"/>
        <v>0</v>
      </c>
      <c r="F21" s="438"/>
      <c r="G21" s="414"/>
    </row>
    <row r="22" spans="1:7" ht="13.5" thickBot="1" x14ac:dyDescent="0.25">
      <c r="A22" s="418"/>
      <c r="B22" s="344" t="s">
        <v>102</v>
      </c>
      <c r="C22" s="315"/>
      <c r="D22" s="316"/>
      <c r="E22" s="316">
        <f>SUM(E16:E21)</f>
        <v>0</v>
      </c>
      <c r="F22" s="292"/>
      <c r="G22" s="317"/>
    </row>
    <row r="23" spans="1:7" s="11" customFormat="1" ht="15.75" thickBot="1" x14ac:dyDescent="0.25">
      <c r="A23" s="622" t="s">
        <v>98</v>
      </c>
      <c r="B23" s="623"/>
      <c r="C23" s="623"/>
      <c r="D23" s="623"/>
      <c r="E23" s="623"/>
      <c r="F23" s="623"/>
      <c r="G23" s="624"/>
    </row>
    <row r="24" spans="1:7" x14ac:dyDescent="0.2">
      <c r="A24" s="420"/>
      <c r="B24" s="403"/>
      <c r="C24" s="311"/>
      <c r="D24" s="297"/>
      <c r="E24" s="290">
        <f t="shared" ref="E24:E29" si="2">C24*D24</f>
        <v>0</v>
      </c>
      <c r="F24" s="296"/>
      <c r="G24" s="298"/>
    </row>
    <row r="25" spans="1:7" x14ac:dyDescent="0.2">
      <c r="A25" s="416"/>
      <c r="B25" s="403"/>
      <c r="C25" s="311"/>
      <c r="D25" s="297"/>
      <c r="E25" s="290">
        <f t="shared" si="2"/>
        <v>0</v>
      </c>
      <c r="F25" s="296"/>
      <c r="G25" s="298"/>
    </row>
    <row r="26" spans="1:7" x14ac:dyDescent="0.2">
      <c r="A26" s="416"/>
      <c r="B26" s="404"/>
      <c r="C26" s="313"/>
      <c r="D26" s="314"/>
      <c r="E26" s="318">
        <f t="shared" si="2"/>
        <v>0</v>
      </c>
      <c r="F26" s="300"/>
      <c r="G26" s="301"/>
    </row>
    <row r="27" spans="1:7" x14ac:dyDescent="0.2">
      <c r="A27" s="416"/>
      <c r="B27" s="404"/>
      <c r="C27" s="313"/>
      <c r="D27" s="314"/>
      <c r="E27" s="318">
        <f t="shared" si="2"/>
        <v>0</v>
      </c>
      <c r="F27" s="300"/>
      <c r="G27" s="301"/>
    </row>
    <row r="28" spans="1:7" x14ac:dyDescent="0.2">
      <c r="A28" s="416"/>
      <c r="B28" s="404"/>
      <c r="C28" s="313"/>
      <c r="D28" s="314"/>
      <c r="E28" s="318">
        <f t="shared" si="2"/>
        <v>0</v>
      </c>
      <c r="F28" s="300"/>
      <c r="G28" s="301"/>
    </row>
    <row r="29" spans="1:7" ht="13.5" thickBot="1" x14ac:dyDescent="0.25">
      <c r="A29" s="417"/>
      <c r="B29" s="409"/>
      <c r="C29" s="435"/>
      <c r="D29" s="436"/>
      <c r="E29" s="437">
        <f t="shared" si="2"/>
        <v>0</v>
      </c>
      <c r="F29" s="438"/>
      <c r="G29" s="414"/>
    </row>
    <row r="30" spans="1:7" ht="13.5" thickBot="1" x14ac:dyDescent="0.25">
      <c r="A30" s="418"/>
      <c r="B30" s="344" t="s">
        <v>103</v>
      </c>
      <c r="C30" s="315"/>
      <c r="D30" s="316"/>
      <c r="E30" s="316">
        <f>SUM(E24:E29)</f>
        <v>0</v>
      </c>
      <c r="F30" s="292"/>
      <c r="G30" s="317"/>
    </row>
    <row r="31" spans="1:7" s="11" customFormat="1" ht="15.75" thickBot="1" x14ac:dyDescent="0.25">
      <c r="A31" s="622" t="s">
        <v>232</v>
      </c>
      <c r="B31" s="623"/>
      <c r="C31" s="623"/>
      <c r="D31" s="623"/>
      <c r="E31" s="623"/>
      <c r="F31" s="623"/>
      <c r="G31" s="624"/>
    </row>
    <row r="32" spans="1:7" x14ac:dyDescent="0.2">
      <c r="A32" s="420"/>
      <c r="B32" s="403"/>
      <c r="C32" s="311"/>
      <c r="D32" s="297"/>
      <c r="E32" s="290">
        <f t="shared" ref="E32:E37" si="3">C32*D32</f>
        <v>0</v>
      </c>
      <c r="F32" s="296"/>
      <c r="G32" s="298"/>
    </row>
    <row r="33" spans="1:7" x14ac:dyDescent="0.2">
      <c r="A33" s="416"/>
      <c r="B33" s="403"/>
      <c r="C33" s="311"/>
      <c r="D33" s="297"/>
      <c r="E33" s="290">
        <f t="shared" si="3"/>
        <v>0</v>
      </c>
      <c r="F33" s="296"/>
      <c r="G33" s="298"/>
    </row>
    <row r="34" spans="1:7" x14ac:dyDescent="0.2">
      <c r="A34" s="416"/>
      <c r="B34" s="404"/>
      <c r="C34" s="313"/>
      <c r="D34" s="314"/>
      <c r="E34" s="318">
        <f t="shared" si="3"/>
        <v>0</v>
      </c>
      <c r="F34" s="300"/>
      <c r="G34" s="301"/>
    </row>
    <row r="35" spans="1:7" x14ac:dyDescent="0.2">
      <c r="A35" s="416"/>
      <c r="B35" s="404"/>
      <c r="C35" s="313"/>
      <c r="D35" s="314"/>
      <c r="E35" s="318">
        <f t="shared" si="3"/>
        <v>0</v>
      </c>
      <c r="F35" s="300"/>
      <c r="G35" s="301"/>
    </row>
    <row r="36" spans="1:7" x14ac:dyDescent="0.2">
      <c r="A36" s="416"/>
      <c r="B36" s="404"/>
      <c r="C36" s="313"/>
      <c r="D36" s="314"/>
      <c r="E36" s="318">
        <f t="shared" si="3"/>
        <v>0</v>
      </c>
      <c r="F36" s="300"/>
      <c r="G36" s="301"/>
    </row>
    <row r="37" spans="1:7" ht="13.5" thickBot="1" x14ac:dyDescent="0.25">
      <c r="A37" s="417"/>
      <c r="B37" s="409"/>
      <c r="C37" s="435"/>
      <c r="D37" s="436"/>
      <c r="E37" s="437">
        <f t="shared" si="3"/>
        <v>0</v>
      </c>
      <c r="F37" s="438"/>
      <c r="G37" s="414"/>
    </row>
    <row r="38" spans="1:7" ht="13.5" thickBot="1" x14ac:dyDescent="0.25">
      <c r="A38" s="418"/>
      <c r="B38" s="344" t="s">
        <v>235</v>
      </c>
      <c r="C38" s="315"/>
      <c r="D38" s="316"/>
      <c r="E38" s="316">
        <f>SUM(E32:E37)</f>
        <v>0</v>
      </c>
      <c r="F38" s="292"/>
      <c r="G38" s="317"/>
    </row>
    <row r="39" spans="1:7" s="11" customFormat="1" ht="15.75" thickBot="1" x14ac:dyDescent="0.25">
      <c r="A39" s="622" t="s">
        <v>233</v>
      </c>
      <c r="B39" s="623"/>
      <c r="C39" s="623"/>
      <c r="D39" s="623"/>
      <c r="E39" s="623"/>
      <c r="F39" s="623"/>
      <c r="G39" s="624"/>
    </row>
    <row r="40" spans="1:7" x14ac:dyDescent="0.2">
      <c r="A40" s="420"/>
      <c r="B40" s="403"/>
      <c r="C40" s="311"/>
      <c r="D40" s="297"/>
      <c r="E40" s="290">
        <f t="shared" ref="E40:E45" si="4">C40*D40</f>
        <v>0</v>
      </c>
      <c r="F40" s="296"/>
      <c r="G40" s="298"/>
    </row>
    <row r="41" spans="1:7" x14ac:dyDescent="0.2">
      <c r="A41" s="416"/>
      <c r="B41" s="403"/>
      <c r="C41" s="311"/>
      <c r="D41" s="297"/>
      <c r="E41" s="290">
        <f t="shared" si="4"/>
        <v>0</v>
      </c>
      <c r="F41" s="296"/>
      <c r="G41" s="298"/>
    </row>
    <row r="42" spans="1:7" x14ac:dyDescent="0.2">
      <c r="A42" s="416"/>
      <c r="B42" s="404"/>
      <c r="C42" s="313"/>
      <c r="D42" s="314"/>
      <c r="E42" s="318">
        <f t="shared" si="4"/>
        <v>0</v>
      </c>
      <c r="F42" s="300"/>
      <c r="G42" s="301"/>
    </row>
    <row r="43" spans="1:7" x14ac:dyDescent="0.2">
      <c r="A43" s="416"/>
      <c r="B43" s="404"/>
      <c r="C43" s="313"/>
      <c r="D43" s="314"/>
      <c r="E43" s="318">
        <f t="shared" si="4"/>
        <v>0</v>
      </c>
      <c r="F43" s="300"/>
      <c r="G43" s="301"/>
    </row>
    <row r="44" spans="1:7" x14ac:dyDescent="0.2">
      <c r="A44" s="416"/>
      <c r="B44" s="404"/>
      <c r="C44" s="313"/>
      <c r="D44" s="314"/>
      <c r="E44" s="318">
        <f t="shared" si="4"/>
        <v>0</v>
      </c>
      <c r="F44" s="300"/>
      <c r="G44" s="301"/>
    </row>
    <row r="45" spans="1:7" ht="13.5" thickBot="1" x14ac:dyDescent="0.25">
      <c r="A45" s="417"/>
      <c r="B45" s="409"/>
      <c r="C45" s="435"/>
      <c r="D45" s="436"/>
      <c r="E45" s="437">
        <f t="shared" si="4"/>
        <v>0</v>
      </c>
      <c r="F45" s="438"/>
      <c r="G45" s="414"/>
    </row>
    <row r="46" spans="1:7" ht="13.5" thickBot="1" x14ac:dyDescent="0.25">
      <c r="A46" s="418"/>
      <c r="B46" s="344" t="s">
        <v>234</v>
      </c>
      <c r="C46" s="315"/>
      <c r="D46" s="316"/>
      <c r="E46" s="316">
        <f>SUM(E40:E45)</f>
        <v>0</v>
      </c>
      <c r="F46" s="292"/>
      <c r="G46" s="317"/>
    </row>
    <row r="47" spans="1:7" ht="13.5" thickBot="1" x14ac:dyDescent="0.25">
      <c r="A47" s="418"/>
      <c r="B47" s="344" t="s">
        <v>138</v>
      </c>
      <c r="C47" s="315"/>
      <c r="D47" s="316"/>
      <c r="E47" s="293">
        <f>E14+E22+E30+E38+E46</f>
        <v>0</v>
      </c>
      <c r="F47" s="292"/>
      <c r="G47" s="317"/>
    </row>
    <row r="48" spans="1:7" ht="13.5" thickBot="1" x14ac:dyDescent="0.25"/>
    <row r="49" spans="1:7" ht="11.25" customHeight="1" x14ac:dyDescent="0.2">
      <c r="A49" s="606" t="s">
        <v>185</v>
      </c>
      <c r="B49" s="607"/>
      <c r="C49" s="607"/>
      <c r="D49" s="607"/>
      <c r="E49" s="607"/>
      <c r="F49" s="607"/>
      <c r="G49" s="608"/>
    </row>
    <row r="50" spans="1:7" ht="11.25" customHeight="1" thickBot="1" x14ac:dyDescent="0.25">
      <c r="A50" s="609"/>
      <c r="B50" s="610"/>
      <c r="C50" s="610"/>
      <c r="D50" s="610"/>
      <c r="E50" s="610"/>
      <c r="F50" s="610"/>
      <c r="G50" s="611"/>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59"/>
  <sheetViews>
    <sheetView showGridLines="0" zoomScale="90" workbookViewId="0">
      <selection activeCell="C9" sqref="C9"/>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13" t="s">
        <v>164</v>
      </c>
      <c r="B1" s="613"/>
      <c r="C1" s="198"/>
      <c r="D1" s="198"/>
      <c r="E1" s="198"/>
      <c r="F1" s="193"/>
      <c r="G1" s="194"/>
      <c r="H1" s="193"/>
      <c r="I1" s="193"/>
      <c r="J1" s="193"/>
    </row>
    <row r="2" spans="1:13" s="19" customFormat="1" ht="18.75" thickBot="1" x14ac:dyDescent="0.25">
      <c r="A2" s="618" t="s">
        <v>93</v>
      </c>
      <c r="B2" s="618"/>
      <c r="C2" s="618"/>
      <c r="D2" s="618"/>
      <c r="E2" s="618"/>
      <c r="F2" s="618"/>
      <c r="G2" s="618"/>
      <c r="H2" s="18"/>
      <c r="I2" s="18"/>
      <c r="J2" s="18"/>
      <c r="K2" s="18"/>
      <c r="L2" s="18"/>
      <c r="M2" s="18"/>
    </row>
    <row r="3" spans="1:13" ht="122.25" customHeight="1" thickBot="1" x14ac:dyDescent="0.25">
      <c r="A3" s="619" t="s">
        <v>245</v>
      </c>
      <c r="B3" s="620"/>
      <c r="C3" s="620"/>
      <c r="D3" s="620"/>
      <c r="E3" s="620"/>
      <c r="F3" s="620"/>
      <c r="G3" s="621"/>
    </row>
    <row r="4" spans="1:13" ht="13.5" thickBot="1" x14ac:dyDescent="0.25">
      <c r="B4" s="4"/>
      <c r="C4" s="5"/>
    </row>
    <row r="5" spans="1:13" s="11" customFormat="1" ht="26.25" thickBot="1" x14ac:dyDescent="0.25">
      <c r="A5" s="369" t="s">
        <v>197</v>
      </c>
      <c r="B5" s="466" t="s">
        <v>208</v>
      </c>
      <c r="C5" s="370" t="s">
        <v>104</v>
      </c>
      <c r="D5" s="467" t="s">
        <v>105</v>
      </c>
      <c r="E5" s="468" t="s">
        <v>106</v>
      </c>
      <c r="F5" s="469" t="s">
        <v>107</v>
      </c>
      <c r="G5" s="371" t="s">
        <v>108</v>
      </c>
    </row>
    <row r="6" spans="1:13" s="11" customFormat="1" ht="15.75" thickBot="1" x14ac:dyDescent="0.25">
      <c r="A6" s="625" t="s">
        <v>97</v>
      </c>
      <c r="B6" s="626"/>
      <c r="C6" s="626"/>
      <c r="D6" s="626"/>
      <c r="E6" s="626"/>
      <c r="F6" s="626"/>
      <c r="G6" s="627"/>
    </row>
    <row r="7" spans="1:13" ht="14.25" customHeight="1" thickBot="1" x14ac:dyDescent="0.25">
      <c r="A7" s="450" t="s">
        <v>209</v>
      </c>
      <c r="B7" s="422" t="s">
        <v>202</v>
      </c>
      <c r="C7" s="439">
        <v>10</v>
      </c>
      <c r="D7" s="444">
        <v>360</v>
      </c>
      <c r="E7" s="426">
        <v>3600</v>
      </c>
      <c r="F7" s="440" t="s">
        <v>144</v>
      </c>
      <c r="G7" s="427" t="s">
        <v>145</v>
      </c>
    </row>
    <row r="8" spans="1:13" s="31" customFormat="1" x14ac:dyDescent="0.2">
      <c r="A8" s="451"/>
      <c r="B8" s="403"/>
      <c r="C8" s="311"/>
      <c r="D8" s="319"/>
      <c r="E8" s="290">
        <f t="shared" ref="E8:E14" si="0">C8*D8</f>
        <v>0</v>
      </c>
      <c r="F8" s="296"/>
      <c r="G8" s="298"/>
    </row>
    <row r="9" spans="1:13" s="31" customFormat="1" x14ac:dyDescent="0.2">
      <c r="A9" s="451"/>
      <c r="B9" s="404"/>
      <c r="C9" s="313"/>
      <c r="D9" s="320"/>
      <c r="E9" s="290">
        <f t="shared" si="0"/>
        <v>0</v>
      </c>
      <c r="F9" s="300"/>
      <c r="G9" s="301"/>
    </row>
    <row r="10" spans="1:13" s="31" customFormat="1" x14ac:dyDescent="0.2">
      <c r="A10" s="451"/>
      <c r="B10" s="404"/>
      <c r="C10" s="313"/>
      <c r="D10" s="320"/>
      <c r="E10" s="290">
        <f t="shared" si="0"/>
        <v>0</v>
      </c>
      <c r="F10" s="300"/>
      <c r="G10" s="301"/>
    </row>
    <row r="11" spans="1:13" s="31" customFormat="1" x14ac:dyDescent="0.2">
      <c r="A11" s="451"/>
      <c r="B11" s="404"/>
      <c r="C11" s="313"/>
      <c r="D11" s="320"/>
      <c r="E11" s="290">
        <f t="shared" si="0"/>
        <v>0</v>
      </c>
      <c r="F11" s="300"/>
      <c r="G11" s="301"/>
    </row>
    <row r="12" spans="1:13" s="31" customFormat="1" x14ac:dyDescent="0.2">
      <c r="A12" s="451"/>
      <c r="B12" s="404"/>
      <c r="C12" s="313"/>
      <c r="D12" s="320"/>
      <c r="E12" s="290">
        <f t="shared" si="0"/>
        <v>0</v>
      </c>
      <c r="F12" s="300"/>
      <c r="G12" s="301"/>
    </row>
    <row r="13" spans="1:13" s="31" customFormat="1" x14ac:dyDescent="0.2">
      <c r="A13" s="451"/>
      <c r="B13" s="404"/>
      <c r="C13" s="313"/>
      <c r="D13" s="320"/>
      <c r="E13" s="290">
        <f t="shared" si="0"/>
        <v>0</v>
      </c>
      <c r="F13" s="300"/>
      <c r="G13" s="301"/>
    </row>
    <row r="14" spans="1:13" s="31" customFormat="1" ht="13.5" thickBot="1" x14ac:dyDescent="0.25">
      <c r="A14" s="452"/>
      <c r="B14" s="409"/>
      <c r="C14" s="435"/>
      <c r="D14" s="445"/>
      <c r="E14" s="413">
        <f t="shared" si="0"/>
        <v>0</v>
      </c>
      <c r="F14" s="438"/>
      <c r="G14" s="414"/>
    </row>
    <row r="15" spans="1:13" ht="13.5" thickBot="1" x14ac:dyDescent="0.25">
      <c r="A15" s="418"/>
      <c r="B15" s="344" t="s">
        <v>101</v>
      </c>
      <c r="C15" s="315"/>
      <c r="D15" s="323"/>
      <c r="E15" s="293">
        <f>SUM(E8:E14)</f>
        <v>0</v>
      </c>
      <c r="F15" s="292"/>
      <c r="G15" s="317"/>
    </row>
    <row r="16" spans="1:13" s="11" customFormat="1" ht="15.75" thickBot="1" x14ac:dyDescent="0.25">
      <c r="A16" s="622" t="s">
        <v>100</v>
      </c>
      <c r="B16" s="623"/>
      <c r="C16" s="623"/>
      <c r="D16" s="623"/>
      <c r="E16" s="623"/>
      <c r="F16" s="623"/>
      <c r="G16" s="624"/>
    </row>
    <row r="17" spans="1:7" s="31" customFormat="1" x14ac:dyDescent="0.2">
      <c r="A17" s="453"/>
      <c r="B17" s="446"/>
      <c r="C17" s="311"/>
      <c r="D17" s="319"/>
      <c r="E17" s="290">
        <f t="shared" ref="E17:E24" si="1">C17*D17</f>
        <v>0</v>
      </c>
      <c r="F17" s="296"/>
      <c r="G17" s="298"/>
    </row>
    <row r="18" spans="1:7" s="31" customFormat="1" x14ac:dyDescent="0.2">
      <c r="A18" s="451"/>
      <c r="B18" s="442"/>
      <c r="C18" s="311"/>
      <c r="D18" s="319"/>
      <c r="E18" s="290">
        <f t="shared" si="1"/>
        <v>0</v>
      </c>
      <c r="F18" s="296"/>
      <c r="G18" s="298"/>
    </row>
    <row r="19" spans="1:7" s="31" customFormat="1" x14ac:dyDescent="0.2">
      <c r="A19" s="451"/>
      <c r="B19" s="443"/>
      <c r="C19" s="313"/>
      <c r="D19" s="320"/>
      <c r="E19" s="318">
        <f t="shared" si="1"/>
        <v>0</v>
      </c>
      <c r="F19" s="300"/>
      <c r="G19" s="301"/>
    </row>
    <row r="20" spans="1:7" s="31" customFormat="1" x14ac:dyDescent="0.2">
      <c r="A20" s="451"/>
      <c r="B20" s="443"/>
      <c r="C20" s="313"/>
      <c r="D20" s="320"/>
      <c r="E20" s="318">
        <f t="shared" si="1"/>
        <v>0</v>
      </c>
      <c r="F20" s="300"/>
      <c r="G20" s="301"/>
    </row>
    <row r="21" spans="1:7" s="31" customFormat="1" x14ac:dyDescent="0.2">
      <c r="A21" s="451"/>
      <c r="B21" s="443"/>
      <c r="C21" s="313"/>
      <c r="D21" s="320"/>
      <c r="E21" s="318">
        <f t="shared" si="1"/>
        <v>0</v>
      </c>
      <c r="F21" s="300"/>
      <c r="G21" s="301"/>
    </row>
    <row r="22" spans="1:7" s="31" customFormat="1" x14ac:dyDescent="0.2">
      <c r="A22" s="451"/>
      <c r="B22" s="443"/>
      <c r="C22" s="313"/>
      <c r="D22" s="320"/>
      <c r="E22" s="318">
        <f t="shared" si="1"/>
        <v>0</v>
      </c>
      <c r="F22" s="300"/>
      <c r="G22" s="301"/>
    </row>
    <row r="23" spans="1:7" s="31" customFormat="1" x14ac:dyDescent="0.2">
      <c r="A23" s="451"/>
      <c r="B23" s="443"/>
      <c r="C23" s="313"/>
      <c r="D23" s="320"/>
      <c r="E23" s="318">
        <f t="shared" si="1"/>
        <v>0</v>
      </c>
      <c r="F23" s="300"/>
      <c r="G23" s="301"/>
    </row>
    <row r="24" spans="1:7" s="31" customFormat="1" ht="13.5" thickBot="1" x14ac:dyDescent="0.25">
      <c r="A24" s="452"/>
      <c r="B24" s="447"/>
      <c r="C24" s="435"/>
      <c r="D24" s="445"/>
      <c r="E24" s="437">
        <f t="shared" si="1"/>
        <v>0</v>
      </c>
      <c r="F24" s="438"/>
      <c r="G24" s="414"/>
    </row>
    <row r="25" spans="1:7" ht="13.5" thickBot="1" x14ac:dyDescent="0.25">
      <c r="A25" s="418"/>
      <c r="B25" s="344" t="s">
        <v>102</v>
      </c>
      <c r="C25" s="315"/>
      <c r="D25" s="323"/>
      <c r="E25" s="316">
        <f>SUM(E17:E24)</f>
        <v>0</v>
      </c>
      <c r="F25" s="292"/>
      <c r="G25" s="317"/>
    </row>
    <row r="26" spans="1:7" s="11" customFormat="1" ht="15.75" thickBot="1" x14ac:dyDescent="0.25">
      <c r="A26" s="622" t="s">
        <v>98</v>
      </c>
      <c r="B26" s="623"/>
      <c r="C26" s="623"/>
      <c r="D26" s="623"/>
      <c r="E26" s="623"/>
      <c r="F26" s="623"/>
      <c r="G26" s="624"/>
    </row>
    <row r="27" spans="1:7" s="31" customFormat="1" x14ac:dyDescent="0.2">
      <c r="A27" s="453"/>
      <c r="B27" s="448"/>
      <c r="C27" s="311"/>
      <c r="D27" s="319"/>
      <c r="E27" s="290">
        <f t="shared" ref="E27:E34" si="2">C27*D27</f>
        <v>0</v>
      </c>
      <c r="F27" s="296"/>
      <c r="G27" s="321"/>
    </row>
    <row r="28" spans="1:7" s="31" customFormat="1" x14ac:dyDescent="0.2">
      <c r="A28" s="451"/>
      <c r="B28" s="403"/>
      <c r="C28" s="311"/>
      <c r="D28" s="319"/>
      <c r="E28" s="290">
        <f t="shared" si="2"/>
        <v>0</v>
      </c>
      <c r="F28" s="296"/>
      <c r="G28" s="321"/>
    </row>
    <row r="29" spans="1:7" s="31" customFormat="1" x14ac:dyDescent="0.2">
      <c r="A29" s="451"/>
      <c r="B29" s="404"/>
      <c r="C29" s="313"/>
      <c r="D29" s="320"/>
      <c r="E29" s="318">
        <f t="shared" si="2"/>
        <v>0</v>
      </c>
      <c r="F29" s="300"/>
      <c r="G29" s="322"/>
    </row>
    <row r="30" spans="1:7" s="31" customFormat="1" x14ac:dyDescent="0.2">
      <c r="A30" s="451"/>
      <c r="B30" s="404"/>
      <c r="C30" s="313"/>
      <c r="D30" s="320"/>
      <c r="E30" s="318">
        <f t="shared" si="2"/>
        <v>0</v>
      </c>
      <c r="F30" s="300"/>
      <c r="G30" s="322"/>
    </row>
    <row r="31" spans="1:7" s="31" customFormat="1" x14ac:dyDescent="0.2">
      <c r="A31" s="451"/>
      <c r="B31" s="404"/>
      <c r="C31" s="313"/>
      <c r="D31" s="320"/>
      <c r="E31" s="318">
        <f t="shared" si="2"/>
        <v>0</v>
      </c>
      <c r="F31" s="300"/>
      <c r="G31" s="322"/>
    </row>
    <row r="32" spans="1:7" s="31" customFormat="1" x14ac:dyDescent="0.2">
      <c r="A32" s="451"/>
      <c r="B32" s="404"/>
      <c r="C32" s="313"/>
      <c r="D32" s="320"/>
      <c r="E32" s="318">
        <f t="shared" si="2"/>
        <v>0</v>
      </c>
      <c r="F32" s="300"/>
      <c r="G32" s="322"/>
    </row>
    <row r="33" spans="1:7" s="31" customFormat="1" x14ac:dyDescent="0.2">
      <c r="A33" s="451"/>
      <c r="B33" s="404"/>
      <c r="C33" s="313"/>
      <c r="D33" s="320"/>
      <c r="E33" s="318">
        <f t="shared" si="2"/>
        <v>0</v>
      </c>
      <c r="F33" s="300"/>
      <c r="G33" s="322"/>
    </row>
    <row r="34" spans="1:7" s="31" customFormat="1" ht="13.5" thickBot="1" x14ac:dyDescent="0.25">
      <c r="A34" s="452"/>
      <c r="B34" s="409"/>
      <c r="C34" s="435"/>
      <c r="D34" s="445"/>
      <c r="E34" s="437">
        <f t="shared" si="2"/>
        <v>0</v>
      </c>
      <c r="F34" s="438"/>
      <c r="G34" s="449"/>
    </row>
    <row r="35" spans="1:7" ht="13.5" thickBot="1" x14ac:dyDescent="0.25">
      <c r="A35" s="418"/>
      <c r="B35" s="344" t="s">
        <v>103</v>
      </c>
      <c r="C35" s="315"/>
      <c r="D35" s="323"/>
      <c r="E35" s="316">
        <f>SUM(E27:E34)</f>
        <v>0</v>
      </c>
      <c r="F35" s="292"/>
      <c r="G35" s="317"/>
    </row>
    <row r="36" spans="1:7" s="11" customFormat="1" ht="15.75" thickBot="1" x14ac:dyDescent="0.25">
      <c r="A36" s="622" t="s">
        <v>232</v>
      </c>
      <c r="B36" s="623"/>
      <c r="C36" s="623"/>
      <c r="D36" s="623"/>
      <c r="E36" s="623"/>
      <c r="F36" s="623"/>
      <c r="G36" s="624"/>
    </row>
    <row r="37" spans="1:7" s="31" customFormat="1" x14ac:dyDescent="0.2">
      <c r="A37" s="453"/>
      <c r="B37" s="448"/>
      <c r="C37" s="311"/>
      <c r="D37" s="319"/>
      <c r="E37" s="290">
        <f t="shared" ref="E37:E44" si="3">C37*D37</f>
        <v>0</v>
      </c>
      <c r="F37" s="296"/>
      <c r="G37" s="321"/>
    </row>
    <row r="38" spans="1:7" s="31" customFormat="1" x14ac:dyDescent="0.2">
      <c r="A38" s="451"/>
      <c r="B38" s="403"/>
      <c r="C38" s="311"/>
      <c r="D38" s="319"/>
      <c r="E38" s="290">
        <f t="shared" si="3"/>
        <v>0</v>
      </c>
      <c r="F38" s="296"/>
      <c r="G38" s="321"/>
    </row>
    <row r="39" spans="1:7" s="31" customFormat="1" x14ac:dyDescent="0.2">
      <c r="A39" s="451"/>
      <c r="B39" s="404"/>
      <c r="C39" s="313"/>
      <c r="D39" s="320"/>
      <c r="E39" s="318">
        <f t="shared" si="3"/>
        <v>0</v>
      </c>
      <c r="F39" s="300"/>
      <c r="G39" s="322"/>
    </row>
    <row r="40" spans="1:7" s="31" customFormat="1" x14ac:dyDescent="0.2">
      <c r="A40" s="451"/>
      <c r="B40" s="404"/>
      <c r="C40" s="313"/>
      <c r="D40" s="320"/>
      <c r="E40" s="318">
        <f t="shared" si="3"/>
        <v>0</v>
      </c>
      <c r="F40" s="300"/>
      <c r="G40" s="322"/>
    </row>
    <row r="41" spans="1:7" s="31" customFormat="1" x14ac:dyDescent="0.2">
      <c r="A41" s="451"/>
      <c r="B41" s="404"/>
      <c r="C41" s="313"/>
      <c r="D41" s="320"/>
      <c r="E41" s="318">
        <f t="shared" si="3"/>
        <v>0</v>
      </c>
      <c r="F41" s="300"/>
      <c r="G41" s="322"/>
    </row>
    <row r="42" spans="1:7" s="31" customFormat="1" x14ac:dyDescent="0.2">
      <c r="A42" s="451"/>
      <c r="B42" s="404"/>
      <c r="C42" s="313"/>
      <c r="D42" s="320"/>
      <c r="E42" s="318">
        <f t="shared" si="3"/>
        <v>0</v>
      </c>
      <c r="F42" s="300"/>
      <c r="G42" s="322"/>
    </row>
    <row r="43" spans="1:7" s="31" customFormat="1" x14ac:dyDescent="0.2">
      <c r="A43" s="451"/>
      <c r="B43" s="404"/>
      <c r="C43" s="313"/>
      <c r="D43" s="320"/>
      <c r="E43" s="318">
        <f t="shared" si="3"/>
        <v>0</v>
      </c>
      <c r="F43" s="300"/>
      <c r="G43" s="322"/>
    </row>
    <row r="44" spans="1:7" s="31" customFormat="1" ht="13.5" thickBot="1" x14ac:dyDescent="0.25">
      <c r="A44" s="452"/>
      <c r="B44" s="409"/>
      <c r="C44" s="435"/>
      <c r="D44" s="445"/>
      <c r="E44" s="437">
        <f t="shared" si="3"/>
        <v>0</v>
      </c>
      <c r="F44" s="438"/>
      <c r="G44" s="449"/>
    </row>
    <row r="45" spans="1:7" ht="13.5" thickBot="1" x14ac:dyDescent="0.25">
      <c r="A45" s="418"/>
      <c r="B45" s="344" t="s">
        <v>235</v>
      </c>
      <c r="C45" s="315"/>
      <c r="D45" s="323"/>
      <c r="E45" s="316">
        <f>SUM(E37:E44)</f>
        <v>0</v>
      </c>
      <c r="F45" s="292"/>
      <c r="G45" s="317"/>
    </row>
    <row r="46" spans="1:7" s="11" customFormat="1" ht="15.75" thickBot="1" x14ac:dyDescent="0.25">
      <c r="A46" s="622" t="s">
        <v>233</v>
      </c>
      <c r="B46" s="623"/>
      <c r="C46" s="623"/>
      <c r="D46" s="623"/>
      <c r="E46" s="623"/>
      <c r="F46" s="623"/>
      <c r="G46" s="624"/>
    </row>
    <row r="47" spans="1:7" s="31" customFormat="1" x14ac:dyDescent="0.2">
      <c r="A47" s="453"/>
      <c r="B47" s="448"/>
      <c r="C47" s="311"/>
      <c r="D47" s="319"/>
      <c r="E47" s="290">
        <f t="shared" ref="E47:E54" si="4">C47*D47</f>
        <v>0</v>
      </c>
      <c r="F47" s="296"/>
      <c r="G47" s="321"/>
    </row>
    <row r="48" spans="1:7" s="31" customFormat="1" x14ac:dyDescent="0.2">
      <c r="A48" s="451"/>
      <c r="B48" s="403"/>
      <c r="C48" s="311"/>
      <c r="D48" s="319"/>
      <c r="E48" s="290">
        <f t="shared" si="4"/>
        <v>0</v>
      </c>
      <c r="F48" s="296"/>
      <c r="G48" s="321"/>
    </row>
    <row r="49" spans="1:7" s="31" customFormat="1" x14ac:dyDescent="0.2">
      <c r="A49" s="451"/>
      <c r="B49" s="404"/>
      <c r="C49" s="313"/>
      <c r="D49" s="320"/>
      <c r="E49" s="318">
        <f t="shared" si="4"/>
        <v>0</v>
      </c>
      <c r="F49" s="300"/>
      <c r="G49" s="322"/>
    </row>
    <row r="50" spans="1:7" s="31" customFormat="1" x14ac:dyDescent="0.2">
      <c r="A50" s="451"/>
      <c r="B50" s="404"/>
      <c r="C50" s="313"/>
      <c r="D50" s="320"/>
      <c r="E50" s="318">
        <f t="shared" si="4"/>
        <v>0</v>
      </c>
      <c r="F50" s="300"/>
      <c r="G50" s="322"/>
    </row>
    <row r="51" spans="1:7" s="31" customFormat="1" x14ac:dyDescent="0.2">
      <c r="A51" s="451"/>
      <c r="B51" s="404"/>
      <c r="C51" s="313"/>
      <c r="D51" s="320"/>
      <c r="E51" s="318">
        <f t="shared" si="4"/>
        <v>0</v>
      </c>
      <c r="F51" s="300"/>
      <c r="G51" s="322"/>
    </row>
    <row r="52" spans="1:7" s="31" customFormat="1" x14ac:dyDescent="0.2">
      <c r="A52" s="451"/>
      <c r="B52" s="404"/>
      <c r="C52" s="313"/>
      <c r="D52" s="320"/>
      <c r="E52" s="318">
        <f t="shared" si="4"/>
        <v>0</v>
      </c>
      <c r="F52" s="300"/>
      <c r="G52" s="322"/>
    </row>
    <row r="53" spans="1:7" s="31" customFormat="1" x14ac:dyDescent="0.2">
      <c r="A53" s="451"/>
      <c r="B53" s="404"/>
      <c r="C53" s="313"/>
      <c r="D53" s="320"/>
      <c r="E53" s="318">
        <f t="shared" si="4"/>
        <v>0</v>
      </c>
      <c r="F53" s="300"/>
      <c r="G53" s="322"/>
    </row>
    <row r="54" spans="1:7" s="31" customFormat="1" ht="13.5" thickBot="1" x14ac:dyDescent="0.25">
      <c r="A54" s="452"/>
      <c r="B54" s="409"/>
      <c r="C54" s="435"/>
      <c r="D54" s="445"/>
      <c r="E54" s="437">
        <f t="shared" si="4"/>
        <v>0</v>
      </c>
      <c r="F54" s="438"/>
      <c r="G54" s="449"/>
    </row>
    <row r="55" spans="1:7" ht="13.5" thickBot="1" x14ac:dyDescent="0.25">
      <c r="A55" s="418"/>
      <c r="B55" s="344" t="s">
        <v>234</v>
      </c>
      <c r="C55" s="315"/>
      <c r="D55" s="323"/>
      <c r="E55" s="316">
        <f>SUM(E47:E54)</f>
        <v>0</v>
      </c>
      <c r="F55" s="292"/>
      <c r="G55" s="317"/>
    </row>
    <row r="56" spans="1:7" s="11" customFormat="1" ht="13.5" thickBot="1" x14ac:dyDescent="0.25">
      <c r="A56" s="418"/>
      <c r="B56" s="344" t="s">
        <v>138</v>
      </c>
      <c r="C56" s="324"/>
      <c r="D56" s="325"/>
      <c r="E56" s="293">
        <f>E35+E25+E15+E45+E55</f>
        <v>0</v>
      </c>
      <c r="F56" s="306"/>
      <c r="G56" s="326"/>
    </row>
    <row r="57" spans="1:7" ht="13.5" thickBot="1" x14ac:dyDescent="0.25"/>
    <row r="58" spans="1:7" ht="11.25" customHeight="1" x14ac:dyDescent="0.2">
      <c r="A58" s="606" t="s">
        <v>185</v>
      </c>
      <c r="B58" s="607"/>
      <c r="C58" s="607"/>
      <c r="D58" s="607"/>
      <c r="E58" s="607"/>
      <c r="F58" s="607"/>
      <c r="G58" s="608"/>
    </row>
    <row r="59" spans="1:7" ht="11.25" customHeight="1" thickBot="1" x14ac:dyDescent="0.25">
      <c r="A59" s="609"/>
      <c r="B59" s="610"/>
      <c r="C59" s="610"/>
      <c r="D59" s="610"/>
      <c r="E59" s="610"/>
      <c r="F59" s="610"/>
      <c r="G59" s="611"/>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M32"/>
  <sheetViews>
    <sheetView showGridLines="0" zoomScale="90" workbookViewId="0">
      <selection activeCell="D8" sqref="D8"/>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8" width="10.7109375" style="89" customWidth="1"/>
    <col min="9" max="9" width="10.7109375" style="101" customWidth="1"/>
    <col min="10" max="16384" width="9.140625" style="14"/>
  </cols>
  <sheetData>
    <row r="1" spans="1:13" s="195" customFormat="1" ht="12.75" customHeight="1" x14ac:dyDescent="0.2">
      <c r="A1" s="613" t="s">
        <v>164</v>
      </c>
      <c r="B1" s="613"/>
      <c r="C1" s="198"/>
      <c r="D1" s="196"/>
      <c r="E1" s="628"/>
      <c r="F1" s="628"/>
      <c r="G1" s="628"/>
      <c r="H1" s="628"/>
      <c r="I1" s="628"/>
      <c r="J1" s="193"/>
    </row>
    <row r="2" spans="1:13" s="13" customFormat="1" ht="18.75" thickBot="1" x14ac:dyDescent="0.25">
      <c r="A2" s="612" t="s">
        <v>128</v>
      </c>
      <c r="B2" s="612"/>
      <c r="C2" s="612"/>
      <c r="D2" s="612"/>
      <c r="E2" s="612"/>
      <c r="F2" s="612"/>
      <c r="G2" s="612"/>
      <c r="H2" s="612"/>
      <c r="I2" s="612"/>
      <c r="J2" s="12"/>
      <c r="K2" s="12"/>
      <c r="L2" s="12"/>
      <c r="M2" s="12"/>
    </row>
    <row r="3" spans="1:13" ht="174.75" customHeight="1" thickBot="1" x14ac:dyDescent="0.25">
      <c r="A3" s="619" t="s">
        <v>246</v>
      </c>
      <c r="B3" s="620"/>
      <c r="C3" s="620"/>
      <c r="D3" s="620"/>
      <c r="E3" s="620"/>
      <c r="F3" s="620"/>
      <c r="G3" s="620"/>
      <c r="H3" s="620"/>
      <c r="I3" s="621"/>
    </row>
    <row r="4" spans="1:13" ht="7.5" customHeight="1" thickBot="1" x14ac:dyDescent="0.25">
      <c r="B4" s="34"/>
      <c r="C4" s="34"/>
      <c r="D4" s="87"/>
      <c r="E4" s="87"/>
      <c r="F4" s="87"/>
      <c r="G4" s="87"/>
      <c r="H4" s="87"/>
      <c r="I4" s="102"/>
    </row>
    <row r="5" spans="1:13" ht="30.75" thickBot="1" x14ac:dyDescent="0.25">
      <c r="A5" s="369" t="s">
        <v>197</v>
      </c>
      <c r="B5" s="466" t="s">
        <v>109</v>
      </c>
      <c r="C5" s="466" t="s">
        <v>211</v>
      </c>
      <c r="D5" s="370" t="s">
        <v>97</v>
      </c>
      <c r="E5" s="370" t="s">
        <v>100</v>
      </c>
      <c r="F5" s="470" t="s">
        <v>98</v>
      </c>
      <c r="G5" s="490" t="s">
        <v>232</v>
      </c>
      <c r="H5" s="490" t="s">
        <v>233</v>
      </c>
      <c r="I5" s="471" t="s">
        <v>121</v>
      </c>
    </row>
    <row r="6" spans="1:13" ht="26.25" thickBot="1" x14ac:dyDescent="0.25">
      <c r="A6" s="450" t="s">
        <v>212</v>
      </c>
      <c r="B6" s="429" t="s">
        <v>217</v>
      </c>
      <c r="C6" s="455" t="s">
        <v>213</v>
      </c>
      <c r="D6" s="426">
        <v>48000</v>
      </c>
      <c r="E6" s="456">
        <v>32000</v>
      </c>
      <c r="F6" s="457">
        <v>16000</v>
      </c>
      <c r="G6" s="457"/>
      <c r="H6" s="457"/>
      <c r="I6" s="472">
        <f>SUM(D6:F6)</f>
        <v>96000</v>
      </c>
    </row>
    <row r="7" spans="1:13" x14ac:dyDescent="0.2">
      <c r="A7" s="416"/>
      <c r="B7" s="327"/>
      <c r="C7" s="327"/>
      <c r="D7" s="328"/>
      <c r="E7" s="329"/>
      <c r="F7" s="329"/>
      <c r="G7" s="329"/>
      <c r="H7" s="329"/>
      <c r="I7" s="343">
        <f t="shared" ref="I7:I12" si="0">SUM(D7:H7)</f>
        <v>0</v>
      </c>
    </row>
    <row r="8" spans="1:13" x14ac:dyDescent="0.2">
      <c r="A8" s="416"/>
      <c r="B8" s="330"/>
      <c r="C8" s="330"/>
      <c r="D8" s="328"/>
      <c r="E8" s="331"/>
      <c r="F8" s="331"/>
      <c r="G8" s="329"/>
      <c r="H8" s="329"/>
      <c r="I8" s="343">
        <f t="shared" si="0"/>
        <v>0</v>
      </c>
    </row>
    <row r="9" spans="1:13" x14ac:dyDescent="0.2">
      <c r="A9" s="416"/>
      <c r="B9" s="330"/>
      <c r="C9" s="330"/>
      <c r="D9" s="328"/>
      <c r="E9" s="331"/>
      <c r="F9" s="331"/>
      <c r="G9" s="329"/>
      <c r="H9" s="329"/>
      <c r="I9" s="343">
        <f t="shared" si="0"/>
        <v>0</v>
      </c>
    </row>
    <row r="10" spans="1:13" x14ac:dyDescent="0.2">
      <c r="A10" s="416"/>
      <c r="B10" s="330"/>
      <c r="C10" s="330"/>
      <c r="D10" s="328"/>
      <c r="E10" s="331"/>
      <c r="F10" s="331"/>
      <c r="G10" s="329"/>
      <c r="H10" s="329"/>
      <c r="I10" s="343">
        <f t="shared" si="0"/>
        <v>0</v>
      </c>
    </row>
    <row r="11" spans="1:13" x14ac:dyDescent="0.2">
      <c r="A11" s="416"/>
      <c r="B11" s="330"/>
      <c r="C11" s="330"/>
      <c r="D11" s="328"/>
      <c r="E11" s="331"/>
      <c r="F11" s="331"/>
      <c r="G11" s="329"/>
      <c r="H11" s="329"/>
      <c r="I11" s="343">
        <f t="shared" si="0"/>
        <v>0</v>
      </c>
    </row>
    <row r="12" spans="1:13" x14ac:dyDescent="0.2">
      <c r="A12" s="416"/>
      <c r="B12" s="330"/>
      <c r="C12" s="330"/>
      <c r="D12" s="328"/>
      <c r="E12" s="331"/>
      <c r="F12" s="331"/>
      <c r="G12" s="329"/>
      <c r="H12" s="329"/>
      <c r="I12" s="343">
        <f t="shared" si="0"/>
        <v>0</v>
      </c>
    </row>
    <row r="13" spans="1:13" s="11" customFormat="1" ht="13.5" thickBot="1" x14ac:dyDescent="0.25">
      <c r="A13" s="473"/>
      <c r="B13" s="340"/>
      <c r="C13" s="340" t="s">
        <v>147</v>
      </c>
      <c r="D13" s="341">
        <f t="shared" ref="D13:I13" si="1">SUM(D7:D12)</f>
        <v>0</v>
      </c>
      <c r="E13" s="341">
        <f t="shared" si="1"/>
        <v>0</v>
      </c>
      <c r="F13" s="341">
        <f t="shared" si="1"/>
        <v>0</v>
      </c>
      <c r="G13" s="341">
        <f t="shared" si="1"/>
        <v>0</v>
      </c>
      <c r="H13" s="341">
        <f t="shared" si="1"/>
        <v>0</v>
      </c>
      <c r="I13" s="342">
        <f t="shared" si="1"/>
        <v>0</v>
      </c>
    </row>
    <row r="14" spans="1:13" ht="5.25" customHeight="1" thickBot="1" x14ac:dyDescent="0.25">
      <c r="A14" s="9"/>
      <c r="B14" s="332"/>
      <c r="C14" s="332"/>
      <c r="D14" s="91"/>
      <c r="E14" s="92"/>
      <c r="F14" s="92"/>
      <c r="G14" s="92"/>
      <c r="H14" s="92"/>
      <c r="I14" s="103"/>
    </row>
    <row r="15" spans="1:13" ht="31.5" customHeight="1" thickBot="1" x14ac:dyDescent="0.25">
      <c r="A15" s="369" t="s">
        <v>197</v>
      </c>
      <c r="B15" s="466" t="s">
        <v>87</v>
      </c>
      <c r="C15" s="466" t="s">
        <v>211</v>
      </c>
      <c r="D15" s="483" t="s">
        <v>97</v>
      </c>
      <c r="E15" s="483" t="s">
        <v>100</v>
      </c>
      <c r="F15" s="470" t="s">
        <v>98</v>
      </c>
      <c r="G15" s="490" t="s">
        <v>232</v>
      </c>
      <c r="H15" s="490" t="s">
        <v>233</v>
      </c>
      <c r="I15" s="471" t="s">
        <v>121</v>
      </c>
    </row>
    <row r="16" spans="1:13" ht="26.25" thickBot="1" x14ac:dyDescent="0.25">
      <c r="A16" s="485">
        <v>6</v>
      </c>
      <c r="B16" s="429" t="s">
        <v>218</v>
      </c>
      <c r="C16" s="455" t="s">
        <v>214</v>
      </c>
      <c r="D16" s="426">
        <v>32900</v>
      </c>
      <c r="E16" s="456">
        <v>86500</v>
      </c>
      <c r="F16" s="457"/>
      <c r="G16" s="457"/>
      <c r="H16" s="457"/>
      <c r="I16" s="472">
        <f t="shared" ref="I16" si="2">SUM(D16:F16)</f>
        <v>119400</v>
      </c>
    </row>
    <row r="17" spans="1:9" x14ac:dyDescent="0.2">
      <c r="A17" s="416"/>
      <c r="B17" s="330"/>
      <c r="C17" s="330"/>
      <c r="D17" s="328"/>
      <c r="E17" s="331"/>
      <c r="F17" s="331"/>
      <c r="G17" s="329"/>
      <c r="H17" s="329"/>
      <c r="I17" s="343">
        <f>SUM(D17:H17)</f>
        <v>0</v>
      </c>
    </row>
    <row r="18" spans="1:9" x14ac:dyDescent="0.2">
      <c r="A18" s="416"/>
      <c r="B18" s="330"/>
      <c r="C18" s="330"/>
      <c r="D18" s="328"/>
      <c r="E18" s="331"/>
      <c r="F18" s="331"/>
      <c r="G18" s="329"/>
      <c r="H18" s="329"/>
      <c r="I18" s="343">
        <f>SUM(D18:H18)</f>
        <v>0</v>
      </c>
    </row>
    <row r="19" spans="1:9" x14ac:dyDescent="0.2">
      <c r="A19" s="416"/>
      <c r="B19" s="330"/>
      <c r="C19" s="330"/>
      <c r="D19" s="328"/>
      <c r="E19" s="331"/>
      <c r="F19" s="331"/>
      <c r="G19" s="329"/>
      <c r="H19" s="329"/>
      <c r="I19" s="343">
        <f>SUM(D19:H19)</f>
        <v>0</v>
      </c>
    </row>
    <row r="20" spans="1:9" x14ac:dyDescent="0.2">
      <c r="A20" s="416"/>
      <c r="B20" s="330"/>
      <c r="C20" s="330"/>
      <c r="D20" s="328"/>
      <c r="E20" s="331"/>
      <c r="F20" s="331"/>
      <c r="G20" s="329"/>
      <c r="H20" s="329"/>
      <c r="I20" s="343">
        <f>SUM(D20:H20)</f>
        <v>0</v>
      </c>
    </row>
    <row r="21" spans="1:9" x14ac:dyDescent="0.2">
      <c r="A21" s="416"/>
      <c r="B21" s="330"/>
      <c r="C21" s="330"/>
      <c r="D21" s="328"/>
      <c r="E21" s="331"/>
      <c r="F21" s="331"/>
      <c r="G21" s="329"/>
      <c r="H21" s="329"/>
      <c r="I21" s="343">
        <f>SUM(D21:H21)</f>
        <v>0</v>
      </c>
    </row>
    <row r="22" spans="1:9" s="11" customFormat="1" ht="13.5" thickBot="1" x14ac:dyDescent="0.25">
      <c r="A22" s="473"/>
      <c r="B22" s="340"/>
      <c r="C22" s="340" t="s">
        <v>147</v>
      </c>
      <c r="D22" s="341">
        <f t="shared" ref="D22:I22" si="3">SUM(D17:D21)</f>
        <v>0</v>
      </c>
      <c r="E22" s="341">
        <f t="shared" si="3"/>
        <v>0</v>
      </c>
      <c r="F22" s="341">
        <f t="shared" si="3"/>
        <v>0</v>
      </c>
      <c r="G22" s="341">
        <f t="shared" si="3"/>
        <v>0</v>
      </c>
      <c r="H22" s="341">
        <f t="shared" si="3"/>
        <v>0</v>
      </c>
      <c r="I22" s="342">
        <f t="shared" si="3"/>
        <v>0</v>
      </c>
    </row>
    <row r="23" spans="1:9" s="36" customFormat="1" ht="7.5" customHeight="1" thickBot="1" x14ac:dyDescent="0.25">
      <c r="A23" s="474"/>
      <c r="B23" s="35"/>
      <c r="C23" s="35"/>
      <c r="D23" s="90"/>
      <c r="E23" s="90"/>
      <c r="F23" s="90"/>
      <c r="G23" s="90"/>
      <c r="H23" s="90"/>
      <c r="I23" s="90"/>
    </row>
    <row r="24" spans="1:9" ht="30.75" thickBot="1" x14ac:dyDescent="0.25">
      <c r="A24" s="369" t="s">
        <v>197</v>
      </c>
      <c r="B24" s="466" t="s">
        <v>126</v>
      </c>
      <c r="C24" s="464" t="s">
        <v>211</v>
      </c>
      <c r="D24" s="370" t="s">
        <v>97</v>
      </c>
      <c r="E24" s="370" t="s">
        <v>100</v>
      </c>
      <c r="F24" s="470" t="s">
        <v>98</v>
      </c>
      <c r="G24" s="490" t="s">
        <v>232</v>
      </c>
      <c r="H24" s="490" t="s">
        <v>233</v>
      </c>
      <c r="I24" s="471" t="s">
        <v>121</v>
      </c>
    </row>
    <row r="25" spans="1:9" x14ac:dyDescent="0.2">
      <c r="A25" s="416"/>
      <c r="B25" s="330"/>
      <c r="C25" s="330"/>
      <c r="D25" s="328"/>
      <c r="E25" s="331"/>
      <c r="F25" s="331"/>
      <c r="G25" s="329"/>
      <c r="H25" s="329"/>
      <c r="I25" s="343">
        <f>SUM(D25:H25)</f>
        <v>0</v>
      </c>
    </row>
    <row r="26" spans="1:9" x14ac:dyDescent="0.2">
      <c r="A26" s="416"/>
      <c r="B26" s="330"/>
      <c r="C26" s="330"/>
      <c r="D26" s="328"/>
      <c r="E26" s="331"/>
      <c r="F26" s="331"/>
      <c r="G26" s="329"/>
      <c r="H26" s="329"/>
      <c r="I26" s="343">
        <f>SUM(D26:H26)</f>
        <v>0</v>
      </c>
    </row>
    <row r="27" spans="1:9" s="11" customFormat="1" ht="13.5" thickBot="1" x14ac:dyDescent="0.25">
      <c r="A27" s="473"/>
      <c r="B27" s="340"/>
      <c r="C27" s="340" t="s">
        <v>147</v>
      </c>
      <c r="D27" s="341">
        <f>SUM(D25:D26)</f>
        <v>0</v>
      </c>
      <c r="E27" s="341">
        <f>SUM(E25:E26)</f>
        <v>0</v>
      </c>
      <c r="F27" s="341">
        <f>SUM(F25:F26)</f>
        <v>0</v>
      </c>
      <c r="G27" s="341">
        <f>SUM(G25:G26)</f>
        <v>0</v>
      </c>
      <c r="H27" s="341">
        <f>SUM(H25:H26)</f>
        <v>0</v>
      </c>
      <c r="I27" s="342">
        <f>SUM(D27:H27)</f>
        <v>0</v>
      </c>
    </row>
    <row r="28" spans="1:9" ht="9.75" customHeight="1" thickBot="1" x14ac:dyDescent="0.25">
      <c r="A28" s="9"/>
      <c r="B28" s="333"/>
      <c r="C28" s="333"/>
      <c r="D28" s="334"/>
      <c r="E28" s="335"/>
      <c r="F28" s="335"/>
      <c r="G28" s="335"/>
      <c r="H28" s="335"/>
      <c r="I28" s="336"/>
    </row>
    <row r="29" spans="1:9" s="11" customFormat="1" ht="15.75" customHeight="1" thickBot="1" x14ac:dyDescent="0.25">
      <c r="A29" s="441"/>
      <c r="B29" s="344" t="s">
        <v>127</v>
      </c>
      <c r="C29" s="344"/>
      <c r="D29" s="293">
        <f t="shared" ref="D29:I29" si="4">D13+D22+D27</f>
        <v>0</v>
      </c>
      <c r="E29" s="293">
        <f t="shared" si="4"/>
        <v>0</v>
      </c>
      <c r="F29" s="293">
        <f t="shared" si="4"/>
        <v>0</v>
      </c>
      <c r="G29" s="293">
        <f t="shared" si="4"/>
        <v>0</v>
      </c>
      <c r="H29" s="293">
        <f t="shared" si="4"/>
        <v>0</v>
      </c>
      <c r="I29" s="345">
        <f t="shared" si="4"/>
        <v>0</v>
      </c>
    </row>
    <row r="30" spans="1:9" ht="13.5" thickBot="1" x14ac:dyDescent="0.25">
      <c r="D30" s="91"/>
      <c r="E30" s="92"/>
      <c r="F30" s="92"/>
      <c r="G30" s="92"/>
      <c r="H30" s="92"/>
      <c r="I30" s="103"/>
    </row>
    <row r="31" spans="1:9" ht="11.25" customHeight="1" x14ac:dyDescent="0.2">
      <c r="A31" s="606" t="s">
        <v>185</v>
      </c>
      <c r="B31" s="607"/>
      <c r="C31" s="607"/>
      <c r="D31" s="607"/>
      <c r="E31" s="607"/>
      <c r="F31" s="607"/>
      <c r="G31" s="607"/>
      <c r="H31" s="607"/>
      <c r="I31" s="608"/>
    </row>
    <row r="32" spans="1:9" ht="11.25" customHeight="1" thickBot="1" x14ac:dyDescent="0.25">
      <c r="A32" s="609"/>
      <c r="B32" s="610"/>
      <c r="C32" s="610"/>
      <c r="D32" s="610"/>
      <c r="E32" s="610"/>
      <c r="F32" s="610"/>
      <c r="G32" s="610"/>
      <c r="H32" s="610"/>
      <c r="I32" s="611"/>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showGridLines="0" zoomScale="90" workbookViewId="0">
      <selection activeCell="C20" sqref="C20"/>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13" t="s">
        <v>165</v>
      </c>
      <c r="B1" s="613"/>
      <c r="C1" s="197"/>
      <c r="D1" s="198"/>
      <c r="E1" s="194"/>
      <c r="F1" s="193"/>
      <c r="G1" s="193"/>
      <c r="H1" s="193"/>
    </row>
    <row r="2" spans="1:11" s="19" customFormat="1" ht="18.75" thickBot="1" x14ac:dyDescent="0.25">
      <c r="A2" s="629" t="s">
        <v>94</v>
      </c>
      <c r="B2" s="629"/>
      <c r="C2" s="629"/>
      <c r="D2" s="629"/>
      <c r="E2" s="629"/>
      <c r="F2" s="37"/>
      <c r="G2" s="37"/>
      <c r="H2" s="37"/>
      <c r="I2" s="18"/>
      <c r="J2" s="18"/>
      <c r="K2" s="18"/>
    </row>
    <row r="3" spans="1:11" ht="74.25" customHeight="1" thickBot="1" x14ac:dyDescent="0.25">
      <c r="A3" s="619" t="s">
        <v>247</v>
      </c>
      <c r="B3" s="620"/>
      <c r="C3" s="620"/>
      <c r="D3" s="620"/>
      <c r="E3" s="621"/>
    </row>
    <row r="4" spans="1:11" ht="11.25" customHeight="1" thickBot="1" x14ac:dyDescent="0.25">
      <c r="B4" s="4"/>
    </row>
    <row r="5" spans="1:11" ht="15.75" customHeight="1" thickBot="1" x14ac:dyDescent="0.3">
      <c r="A5" s="630" t="s">
        <v>224</v>
      </c>
      <c r="B5" s="631"/>
      <c r="C5" s="631"/>
      <c r="D5" s="631"/>
      <c r="E5" s="632"/>
    </row>
    <row r="6" spans="1:11" ht="13.5" thickBot="1" x14ac:dyDescent="0.25">
      <c r="B6" s="4"/>
    </row>
    <row r="7" spans="1:11" s="11" customFormat="1" ht="26.25" thickBot="1" x14ac:dyDescent="0.25">
      <c r="A7" s="304" t="s">
        <v>197</v>
      </c>
      <c r="B7" s="466" t="s">
        <v>141</v>
      </c>
      <c r="C7" s="468" t="s">
        <v>142</v>
      </c>
      <c r="D7" s="469" t="s">
        <v>107</v>
      </c>
      <c r="E7" s="371" t="s">
        <v>108</v>
      </c>
    </row>
    <row r="8" spans="1:11" s="11" customFormat="1" ht="15.75" thickBot="1" x14ac:dyDescent="0.25">
      <c r="A8" s="625" t="s">
        <v>97</v>
      </c>
      <c r="B8" s="626"/>
      <c r="C8" s="626"/>
      <c r="D8" s="626"/>
      <c r="E8" s="627"/>
    </row>
    <row r="9" spans="1:11" s="104" customFormat="1" ht="13.5" thickBot="1" x14ac:dyDescent="0.25">
      <c r="A9" s="450">
        <v>3</v>
      </c>
      <c r="B9" s="455" t="s">
        <v>187</v>
      </c>
      <c r="C9" s="426">
        <v>28000</v>
      </c>
      <c r="D9" s="475" t="s">
        <v>0</v>
      </c>
      <c r="E9" s="427" t="s">
        <v>1</v>
      </c>
    </row>
    <row r="10" spans="1:11" s="31" customFormat="1" x14ac:dyDescent="0.2">
      <c r="A10" s="451"/>
      <c r="B10" s="443"/>
      <c r="C10" s="297"/>
      <c r="D10" s="346"/>
      <c r="E10" s="301"/>
    </row>
    <row r="11" spans="1:11" s="31" customFormat="1" x14ac:dyDescent="0.2">
      <c r="A11" s="451"/>
      <c r="B11" s="443"/>
      <c r="C11" s="297"/>
      <c r="D11" s="346"/>
      <c r="E11" s="301"/>
    </row>
    <row r="12" spans="1:11" s="31" customFormat="1" x14ac:dyDescent="0.2">
      <c r="A12" s="451"/>
      <c r="B12" s="443"/>
      <c r="C12" s="297"/>
      <c r="D12" s="346"/>
      <c r="E12" s="301"/>
    </row>
    <row r="13" spans="1:11" s="31" customFormat="1" x14ac:dyDescent="0.2">
      <c r="A13" s="451"/>
      <c r="B13" s="443"/>
      <c r="C13" s="297"/>
      <c r="D13" s="346"/>
      <c r="E13" s="301"/>
    </row>
    <row r="14" spans="1:11" s="31" customFormat="1" ht="13.5" thickBot="1" x14ac:dyDescent="0.25">
      <c r="A14" s="452"/>
      <c r="B14" s="447"/>
      <c r="C14" s="477"/>
      <c r="D14" s="478"/>
      <c r="E14" s="414"/>
    </row>
    <row r="15" spans="1:11" ht="13.5" thickBot="1" x14ac:dyDescent="0.25">
      <c r="A15" s="418"/>
      <c r="B15" s="344" t="s">
        <v>101</v>
      </c>
      <c r="C15" s="316">
        <f>SUM(C10:C14)</f>
        <v>0</v>
      </c>
      <c r="D15" s="347"/>
      <c r="E15" s="294"/>
    </row>
    <row r="16" spans="1:11" s="11" customFormat="1" ht="15.75" thickBot="1" x14ac:dyDescent="0.25">
      <c r="A16" s="622" t="s">
        <v>100</v>
      </c>
      <c r="B16" s="623"/>
      <c r="C16" s="623"/>
      <c r="D16" s="623"/>
      <c r="E16" s="624"/>
    </row>
    <row r="17" spans="1:5" s="31" customFormat="1" x14ac:dyDescent="0.2">
      <c r="A17" s="453"/>
      <c r="B17" s="442"/>
      <c r="C17" s="297"/>
      <c r="D17" s="476"/>
      <c r="E17" s="298"/>
    </row>
    <row r="18" spans="1:5" s="31" customFormat="1" x14ac:dyDescent="0.2">
      <c r="A18" s="451"/>
      <c r="B18" s="443"/>
      <c r="C18" s="314"/>
      <c r="D18" s="346"/>
      <c r="E18" s="301"/>
    </row>
    <row r="19" spans="1:5" s="31" customFormat="1" x14ac:dyDescent="0.2">
      <c r="A19" s="451"/>
      <c r="B19" s="443"/>
      <c r="C19" s="314"/>
      <c r="D19" s="346"/>
      <c r="E19" s="301"/>
    </row>
    <row r="20" spans="1:5" s="31" customFormat="1" x14ac:dyDescent="0.2">
      <c r="A20" s="451"/>
      <c r="B20" s="443"/>
      <c r="C20" s="314"/>
      <c r="D20" s="346"/>
      <c r="E20" s="301"/>
    </row>
    <row r="21" spans="1:5" s="31" customFormat="1" ht="13.5" thickBot="1" x14ac:dyDescent="0.25">
      <c r="A21" s="452"/>
      <c r="B21" s="447"/>
      <c r="C21" s="436"/>
      <c r="D21" s="478"/>
      <c r="E21" s="414"/>
    </row>
    <row r="22" spans="1:5" ht="13.5" thickBot="1" x14ac:dyDescent="0.25">
      <c r="A22" s="418"/>
      <c r="B22" s="344" t="s">
        <v>102</v>
      </c>
      <c r="C22" s="316">
        <f>SUM(C17:C21)</f>
        <v>0</v>
      </c>
      <c r="D22" s="347"/>
      <c r="E22" s="294"/>
    </row>
    <row r="23" spans="1:5" ht="15.75" thickBot="1" x14ac:dyDescent="0.25">
      <c r="A23" s="622" t="s">
        <v>98</v>
      </c>
      <c r="B23" s="623"/>
      <c r="C23" s="623"/>
      <c r="D23" s="623"/>
      <c r="E23" s="624"/>
    </row>
    <row r="24" spans="1:5" x14ac:dyDescent="0.2">
      <c r="A24" s="453"/>
      <c r="B24" s="442"/>
      <c r="C24" s="297"/>
      <c r="D24" s="476"/>
      <c r="E24" s="298"/>
    </row>
    <row r="25" spans="1:5" x14ac:dyDescent="0.2">
      <c r="A25" s="451"/>
      <c r="B25" s="443"/>
      <c r="C25" s="314"/>
      <c r="D25" s="346"/>
      <c r="E25" s="301"/>
    </row>
    <row r="26" spans="1:5" x14ac:dyDescent="0.2">
      <c r="A26" s="451"/>
      <c r="B26" s="443"/>
      <c r="C26" s="314"/>
      <c r="D26" s="346"/>
      <c r="E26" s="301"/>
    </row>
    <row r="27" spans="1:5" x14ac:dyDescent="0.2">
      <c r="A27" s="451"/>
      <c r="B27" s="443"/>
      <c r="C27" s="314"/>
      <c r="D27" s="346"/>
      <c r="E27" s="301"/>
    </row>
    <row r="28" spans="1:5" ht="13.5" thickBot="1" x14ac:dyDescent="0.25">
      <c r="A28" s="452"/>
      <c r="B28" s="447"/>
      <c r="C28" s="436"/>
      <c r="D28" s="478"/>
      <c r="E28" s="414"/>
    </row>
    <row r="29" spans="1:5" ht="15.75" customHeight="1" thickBot="1" x14ac:dyDescent="0.25">
      <c r="A29" s="418"/>
      <c r="B29" s="344" t="s">
        <v>103</v>
      </c>
      <c r="C29" s="316">
        <f>SUM(C24:C28)</f>
        <v>0</v>
      </c>
      <c r="D29" s="347"/>
      <c r="E29" s="294"/>
    </row>
    <row r="30" spans="1:5" ht="15.75" customHeight="1" thickBot="1" x14ac:dyDescent="0.25">
      <c r="A30" s="622" t="s">
        <v>232</v>
      </c>
      <c r="B30" s="623"/>
      <c r="C30" s="623"/>
      <c r="D30" s="623"/>
      <c r="E30" s="624"/>
    </row>
    <row r="31" spans="1:5" ht="15.75" customHeight="1" x14ac:dyDescent="0.2">
      <c r="A31" s="453"/>
      <c r="B31" s="442"/>
      <c r="C31" s="297"/>
      <c r="D31" s="476"/>
      <c r="E31" s="298"/>
    </row>
    <row r="32" spans="1:5" ht="15.75" customHeight="1" x14ac:dyDescent="0.2">
      <c r="A32" s="451"/>
      <c r="B32" s="443"/>
      <c r="C32" s="314"/>
      <c r="D32" s="346"/>
      <c r="E32" s="301"/>
    </row>
    <row r="33" spans="1:5" ht="15.75" customHeight="1" x14ac:dyDescent="0.2">
      <c r="A33" s="451"/>
      <c r="B33" s="443"/>
      <c r="C33" s="314"/>
      <c r="D33" s="346"/>
      <c r="E33" s="301"/>
    </row>
    <row r="34" spans="1:5" ht="15.75" customHeight="1" x14ac:dyDescent="0.2">
      <c r="A34" s="451"/>
      <c r="B34" s="443"/>
      <c r="C34" s="314"/>
      <c r="D34" s="346"/>
      <c r="E34" s="301"/>
    </row>
    <row r="35" spans="1:5" ht="15.75" customHeight="1" thickBot="1" x14ac:dyDescent="0.25">
      <c r="A35" s="452"/>
      <c r="B35" s="447"/>
      <c r="C35" s="436"/>
      <c r="D35" s="478"/>
      <c r="E35" s="414"/>
    </row>
    <row r="36" spans="1:5" ht="15.75" customHeight="1" thickBot="1" x14ac:dyDescent="0.25">
      <c r="A36" s="418"/>
      <c r="B36" s="344" t="s">
        <v>235</v>
      </c>
      <c r="C36" s="316">
        <f>SUM(C31:C35)</f>
        <v>0</v>
      </c>
      <c r="D36" s="347"/>
      <c r="E36" s="294"/>
    </row>
    <row r="37" spans="1:5" s="11" customFormat="1" ht="15.75" customHeight="1" thickBot="1" x14ac:dyDescent="0.25">
      <c r="A37" s="622" t="s">
        <v>233</v>
      </c>
      <c r="B37" s="623"/>
      <c r="C37" s="623"/>
      <c r="D37" s="623"/>
      <c r="E37" s="624"/>
    </row>
    <row r="38" spans="1:5" s="31" customFormat="1" x14ac:dyDescent="0.2">
      <c r="A38" s="453"/>
      <c r="B38" s="442"/>
      <c r="C38" s="297"/>
      <c r="D38" s="476"/>
      <c r="E38" s="298"/>
    </row>
    <row r="39" spans="1:5" s="31" customFormat="1" x14ac:dyDescent="0.2">
      <c r="A39" s="451"/>
      <c r="B39" s="443"/>
      <c r="C39" s="297"/>
      <c r="D39" s="346"/>
      <c r="E39" s="301"/>
    </row>
    <row r="40" spans="1:5" s="31" customFormat="1" x14ac:dyDescent="0.2">
      <c r="A40" s="451"/>
      <c r="B40" s="443"/>
      <c r="C40" s="297"/>
      <c r="D40" s="346"/>
      <c r="E40" s="301"/>
    </row>
    <row r="41" spans="1:5" s="31" customFormat="1" x14ac:dyDescent="0.2">
      <c r="A41" s="451"/>
      <c r="B41" s="443"/>
      <c r="C41" s="297"/>
      <c r="D41" s="346"/>
      <c r="E41" s="301"/>
    </row>
    <row r="42" spans="1:5" s="31" customFormat="1" ht="13.5" thickBot="1" x14ac:dyDescent="0.25">
      <c r="A42" s="452"/>
      <c r="B42" s="447"/>
      <c r="C42" s="477"/>
      <c r="D42" s="478"/>
      <c r="E42" s="414"/>
    </row>
    <row r="43" spans="1:5" ht="13.5" thickBot="1" x14ac:dyDescent="0.25">
      <c r="A43" s="418"/>
      <c r="B43" s="344" t="s">
        <v>234</v>
      </c>
      <c r="C43" s="316">
        <f>SUM(C38:C42)</f>
        <v>0</v>
      </c>
      <c r="D43" s="347"/>
      <c r="E43" s="294"/>
    </row>
    <row r="44" spans="1:5" s="11" customFormat="1" ht="13.5" thickBot="1" x14ac:dyDescent="0.25">
      <c r="A44" s="441"/>
      <c r="B44" s="344" t="s">
        <v>138</v>
      </c>
      <c r="C44" s="293">
        <f>(C15+C22+C29+C36+C43)</f>
        <v>0</v>
      </c>
      <c r="D44" s="348"/>
      <c r="E44" s="307"/>
    </row>
    <row r="45" spans="1:5" ht="13.5" thickBot="1" x14ac:dyDescent="0.25"/>
    <row r="46" spans="1:5" ht="11.25" customHeight="1" x14ac:dyDescent="0.2">
      <c r="A46" s="606" t="s">
        <v>185</v>
      </c>
      <c r="B46" s="607"/>
      <c r="C46" s="607"/>
      <c r="D46" s="607"/>
      <c r="E46" s="608"/>
    </row>
    <row r="47" spans="1:5" ht="11.25" customHeight="1" thickBot="1" x14ac:dyDescent="0.25">
      <c r="A47" s="609"/>
      <c r="B47" s="610"/>
      <c r="C47" s="610"/>
      <c r="D47" s="610"/>
      <c r="E47" s="611"/>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50"/>
  <sheetViews>
    <sheetView showGridLines="0" zoomScale="90" workbookViewId="0">
      <selection activeCell="A4" sqref="A4"/>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13" t="s">
        <v>165</v>
      </c>
      <c r="B1" s="613"/>
      <c r="C1" s="198"/>
      <c r="D1" s="193"/>
      <c r="E1" s="194"/>
    </row>
    <row r="2" spans="1:8" s="19" customFormat="1" ht="18.75" thickBot="1" x14ac:dyDescent="0.25">
      <c r="A2" s="633" t="s">
        <v>95</v>
      </c>
      <c r="B2" s="633"/>
      <c r="C2" s="633"/>
      <c r="D2" s="633"/>
      <c r="E2" s="633"/>
      <c r="F2" s="18"/>
      <c r="G2" s="18"/>
      <c r="H2" s="18"/>
    </row>
    <row r="3" spans="1:8" ht="75" customHeight="1" thickBot="1" x14ac:dyDescent="0.25">
      <c r="A3" s="634" t="s">
        <v>248</v>
      </c>
      <c r="B3" s="635"/>
      <c r="C3" s="635"/>
      <c r="D3" s="635"/>
      <c r="E3" s="636"/>
    </row>
    <row r="4" spans="1:8" ht="6.75" customHeight="1" thickBot="1" x14ac:dyDescent="0.25">
      <c r="B4" s="4"/>
    </row>
    <row r="5" spans="1:8" s="33" customFormat="1" ht="26.25" thickBot="1" x14ac:dyDescent="0.25">
      <c r="A5" s="369" t="s">
        <v>197</v>
      </c>
      <c r="B5" s="466" t="s">
        <v>198</v>
      </c>
      <c r="C5" s="468" t="s">
        <v>123</v>
      </c>
      <c r="D5" s="469" t="s">
        <v>107</v>
      </c>
      <c r="E5" s="371" t="s">
        <v>108</v>
      </c>
    </row>
    <row r="6" spans="1:8" s="11" customFormat="1" ht="15.75" thickBot="1" x14ac:dyDescent="0.25">
      <c r="A6" s="625" t="s">
        <v>97</v>
      </c>
      <c r="B6" s="626"/>
      <c r="C6" s="626"/>
      <c r="D6" s="626"/>
      <c r="E6" s="627"/>
    </row>
    <row r="7" spans="1:8" ht="13.5" customHeight="1" thickBot="1" x14ac:dyDescent="0.25">
      <c r="A7" s="434">
        <v>5</v>
      </c>
      <c r="B7" s="422" t="s">
        <v>199</v>
      </c>
      <c r="C7" s="426">
        <v>16000</v>
      </c>
      <c r="D7" s="479" t="s">
        <v>148</v>
      </c>
      <c r="E7" s="427" t="s">
        <v>149</v>
      </c>
    </row>
    <row r="8" spans="1:8" x14ac:dyDescent="0.2">
      <c r="A8" s="416"/>
      <c r="B8" s="442"/>
      <c r="C8" s="297"/>
      <c r="D8" s="349"/>
      <c r="E8" s="298"/>
    </row>
    <row r="9" spans="1:8" x14ac:dyDescent="0.2">
      <c r="A9" s="416"/>
      <c r="B9" s="442"/>
      <c r="C9" s="297"/>
      <c r="D9" s="349"/>
      <c r="E9" s="298"/>
    </row>
    <row r="10" spans="1:8" x14ac:dyDescent="0.2">
      <c r="A10" s="416"/>
      <c r="B10" s="443"/>
      <c r="C10" s="314"/>
      <c r="D10" s="350"/>
      <c r="E10" s="301"/>
    </row>
    <row r="11" spans="1:8" x14ac:dyDescent="0.2">
      <c r="A11" s="416"/>
      <c r="B11" s="443"/>
      <c r="C11" s="314"/>
      <c r="D11" s="350"/>
      <c r="E11" s="301"/>
    </row>
    <row r="12" spans="1:8" x14ac:dyDescent="0.2">
      <c r="A12" s="416"/>
      <c r="B12" s="443"/>
      <c r="C12" s="314"/>
      <c r="D12" s="350"/>
      <c r="E12" s="301"/>
    </row>
    <row r="13" spans="1:8" ht="13.5" thickBot="1" x14ac:dyDescent="0.25">
      <c r="A13" s="417"/>
      <c r="B13" s="447"/>
      <c r="C13" s="436"/>
      <c r="D13" s="480"/>
      <c r="E13" s="414"/>
    </row>
    <row r="14" spans="1:8" ht="13.5" thickBot="1" x14ac:dyDescent="0.25">
      <c r="A14" s="418"/>
      <c r="B14" s="344" t="s">
        <v>101</v>
      </c>
      <c r="C14" s="316">
        <f>SUM(C8:C13)</f>
        <v>0</v>
      </c>
      <c r="D14" s="352"/>
      <c r="E14" s="294"/>
    </row>
    <row r="15" spans="1:8" s="11" customFormat="1" ht="15.75" thickBot="1" x14ac:dyDescent="0.25">
      <c r="A15" s="304"/>
      <c r="B15" s="623" t="s">
        <v>100</v>
      </c>
      <c r="C15" s="623"/>
      <c r="D15" s="623"/>
      <c r="E15" s="624"/>
    </row>
    <row r="16" spans="1:8" x14ac:dyDescent="0.2">
      <c r="A16" s="420"/>
      <c r="B16" s="481"/>
      <c r="C16" s="297"/>
      <c r="D16" s="349"/>
      <c r="E16" s="298"/>
    </row>
    <row r="17" spans="1:5" x14ac:dyDescent="0.2">
      <c r="A17" s="416"/>
      <c r="B17" s="443"/>
      <c r="C17" s="314"/>
      <c r="D17" s="350"/>
      <c r="E17" s="301"/>
    </row>
    <row r="18" spans="1:5" x14ac:dyDescent="0.2">
      <c r="A18" s="416"/>
      <c r="B18" s="443"/>
      <c r="C18" s="314"/>
      <c r="D18" s="350"/>
      <c r="E18" s="301"/>
    </row>
    <row r="19" spans="1:5" x14ac:dyDescent="0.2">
      <c r="A19" s="416"/>
      <c r="B19" s="443"/>
      <c r="C19" s="314"/>
      <c r="D19" s="350"/>
      <c r="E19" s="301"/>
    </row>
    <row r="20" spans="1:5" x14ac:dyDescent="0.2">
      <c r="A20" s="416"/>
      <c r="B20" s="443"/>
      <c r="C20" s="314"/>
      <c r="D20" s="350"/>
      <c r="E20" s="301"/>
    </row>
    <row r="21" spans="1:5" ht="13.5" thickBot="1" x14ac:dyDescent="0.25">
      <c r="A21" s="417"/>
      <c r="B21" s="447"/>
      <c r="C21" s="436"/>
      <c r="D21" s="480"/>
      <c r="E21" s="414"/>
    </row>
    <row r="22" spans="1:5" ht="13.5" thickBot="1" x14ac:dyDescent="0.25">
      <c r="A22" s="418"/>
      <c r="B22" s="344" t="s">
        <v>102</v>
      </c>
      <c r="C22" s="316">
        <f>SUM(C16:C21)</f>
        <v>0</v>
      </c>
      <c r="D22" s="352"/>
      <c r="E22" s="294"/>
    </row>
    <row r="23" spans="1:5" s="11" customFormat="1" ht="15.75" thickBot="1" x14ac:dyDescent="0.25">
      <c r="A23" s="304"/>
      <c r="B23" s="623" t="s">
        <v>98</v>
      </c>
      <c r="C23" s="623"/>
      <c r="D23" s="623"/>
      <c r="E23" s="624"/>
    </row>
    <row r="24" spans="1:5" x14ac:dyDescent="0.2">
      <c r="A24" s="420"/>
      <c r="B24" s="481"/>
      <c r="C24" s="297"/>
      <c r="D24" s="349"/>
      <c r="E24" s="298"/>
    </row>
    <row r="25" spans="1:5" x14ac:dyDescent="0.2">
      <c r="A25" s="416"/>
      <c r="B25" s="442"/>
      <c r="C25" s="297"/>
      <c r="D25" s="349"/>
      <c r="E25" s="298"/>
    </row>
    <row r="26" spans="1:5" x14ac:dyDescent="0.2">
      <c r="A26" s="416"/>
      <c r="B26" s="443"/>
      <c r="C26" s="314"/>
      <c r="D26" s="350"/>
      <c r="E26" s="301"/>
    </row>
    <row r="27" spans="1:5" x14ac:dyDescent="0.2">
      <c r="A27" s="416"/>
      <c r="B27" s="443"/>
      <c r="C27" s="314"/>
      <c r="D27" s="350"/>
      <c r="E27" s="301"/>
    </row>
    <row r="28" spans="1:5" x14ac:dyDescent="0.2">
      <c r="A28" s="416"/>
      <c r="B28" s="443"/>
      <c r="C28" s="314"/>
      <c r="D28" s="350"/>
      <c r="E28" s="301"/>
    </row>
    <row r="29" spans="1:5" ht="13.5" thickBot="1" x14ac:dyDescent="0.25">
      <c r="A29" s="417"/>
      <c r="B29" s="447"/>
      <c r="C29" s="436"/>
      <c r="D29" s="480"/>
      <c r="E29" s="414"/>
    </row>
    <row r="30" spans="1:5" ht="13.5" thickBot="1" x14ac:dyDescent="0.25">
      <c r="A30" s="418"/>
      <c r="B30" s="344" t="s">
        <v>103</v>
      </c>
      <c r="C30" s="316">
        <f>SUM(C24:C29)</f>
        <v>0</v>
      </c>
      <c r="D30" s="352"/>
      <c r="E30" s="294"/>
    </row>
    <row r="31" spans="1:5" s="11" customFormat="1" ht="15.75" thickBot="1" x14ac:dyDescent="0.25">
      <c r="A31" s="304"/>
      <c r="B31" s="623" t="s">
        <v>232</v>
      </c>
      <c r="C31" s="623"/>
      <c r="D31" s="623"/>
      <c r="E31" s="624"/>
    </row>
    <row r="32" spans="1:5" x14ac:dyDescent="0.2">
      <c r="A32" s="420"/>
      <c r="B32" s="481"/>
      <c r="C32" s="297"/>
      <c r="D32" s="349"/>
      <c r="E32" s="298"/>
    </row>
    <row r="33" spans="1:5" x14ac:dyDescent="0.2">
      <c r="A33" s="416"/>
      <c r="B33" s="442"/>
      <c r="C33" s="297"/>
      <c r="D33" s="349"/>
      <c r="E33" s="298"/>
    </row>
    <row r="34" spans="1:5" x14ac:dyDescent="0.2">
      <c r="A34" s="416"/>
      <c r="B34" s="443"/>
      <c r="C34" s="314"/>
      <c r="D34" s="350"/>
      <c r="E34" s="301"/>
    </row>
    <row r="35" spans="1:5" x14ac:dyDescent="0.2">
      <c r="A35" s="416"/>
      <c r="B35" s="443"/>
      <c r="C35" s="314"/>
      <c r="D35" s="350"/>
      <c r="E35" s="301"/>
    </row>
    <row r="36" spans="1:5" x14ac:dyDescent="0.2">
      <c r="A36" s="416"/>
      <c r="B36" s="443"/>
      <c r="C36" s="314"/>
      <c r="D36" s="350"/>
      <c r="E36" s="301"/>
    </row>
    <row r="37" spans="1:5" ht="13.5" thickBot="1" x14ac:dyDescent="0.25">
      <c r="A37" s="417"/>
      <c r="B37" s="447"/>
      <c r="C37" s="436"/>
      <c r="D37" s="480"/>
      <c r="E37" s="414"/>
    </row>
    <row r="38" spans="1:5" ht="13.5" thickBot="1" x14ac:dyDescent="0.25">
      <c r="A38" s="418"/>
      <c r="B38" s="344" t="s">
        <v>235</v>
      </c>
      <c r="C38" s="316">
        <f>SUM(C32:C37)</f>
        <v>0</v>
      </c>
      <c r="D38" s="352"/>
      <c r="E38" s="294"/>
    </row>
    <row r="39" spans="1:5" ht="15.75" thickBot="1" x14ac:dyDescent="0.25">
      <c r="A39" s="304"/>
      <c r="B39" s="623" t="s">
        <v>233</v>
      </c>
      <c r="C39" s="623"/>
      <c r="D39" s="623"/>
      <c r="E39" s="624"/>
    </row>
    <row r="40" spans="1:5" s="11" customFormat="1" x14ac:dyDescent="0.2">
      <c r="A40" s="420"/>
      <c r="B40" s="481"/>
      <c r="C40" s="297"/>
      <c r="D40" s="349"/>
      <c r="E40" s="298"/>
    </row>
    <row r="41" spans="1:5" x14ac:dyDescent="0.2">
      <c r="A41" s="416"/>
      <c r="B41" s="442"/>
      <c r="C41" s="297"/>
      <c r="D41" s="349"/>
      <c r="E41" s="298"/>
    </row>
    <row r="42" spans="1:5" ht="11.25" customHeight="1" x14ac:dyDescent="0.2">
      <c r="A42" s="416"/>
      <c r="B42" s="443"/>
      <c r="C42" s="314"/>
      <c r="D42" s="350"/>
      <c r="E42" s="301"/>
    </row>
    <row r="43" spans="1:5" ht="11.25" customHeight="1" x14ac:dyDescent="0.2">
      <c r="A43" s="416"/>
      <c r="B43" s="443"/>
      <c r="C43" s="314"/>
      <c r="D43" s="350"/>
      <c r="E43" s="301"/>
    </row>
    <row r="44" spans="1:5" x14ac:dyDescent="0.2">
      <c r="A44" s="416"/>
      <c r="B44" s="443"/>
      <c r="C44" s="314"/>
      <c r="D44" s="350"/>
      <c r="E44" s="301"/>
    </row>
    <row r="45" spans="1:5" ht="13.5" thickBot="1" x14ac:dyDescent="0.25">
      <c r="A45" s="417"/>
      <c r="B45" s="447"/>
      <c r="C45" s="436"/>
      <c r="D45" s="480"/>
      <c r="E45" s="414"/>
    </row>
    <row r="46" spans="1:5" ht="13.5" thickBot="1" x14ac:dyDescent="0.25">
      <c r="A46" s="418"/>
      <c r="B46" s="344" t="s">
        <v>234</v>
      </c>
      <c r="C46" s="316">
        <f>SUM(C40:C45)</f>
        <v>0</v>
      </c>
      <c r="D46" s="352"/>
      <c r="E46" s="294"/>
    </row>
    <row r="47" spans="1:5" ht="13.5" thickBot="1" x14ac:dyDescent="0.25">
      <c r="A47" s="441"/>
      <c r="B47" s="344" t="s">
        <v>138</v>
      </c>
      <c r="C47" s="353">
        <f>C30+C22+C14+C38+C46</f>
        <v>0</v>
      </c>
      <c r="D47" s="392"/>
      <c r="E47" s="307"/>
    </row>
    <row r="48" spans="1:5" ht="13.5" thickBot="1" x14ac:dyDescent="0.25"/>
    <row r="49" spans="1:5" x14ac:dyDescent="0.2">
      <c r="A49" s="606" t="s">
        <v>185</v>
      </c>
      <c r="B49" s="607"/>
      <c r="C49" s="607"/>
      <c r="D49" s="607"/>
      <c r="E49" s="608"/>
    </row>
    <row r="50" spans="1:5" ht="13.5" thickBot="1" x14ac:dyDescent="0.25">
      <c r="A50" s="609"/>
      <c r="B50" s="610"/>
      <c r="C50" s="610"/>
      <c r="D50" s="610"/>
      <c r="E50" s="611"/>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2" ma:contentTypeDescription="Create a new document." ma:contentTypeScope="" ma:versionID="d627b71066e3f1c8b78146297bcb5c01">
  <xsd:schema xmlns:xsd="http://www.w3.org/2001/XMLSchema" xmlns:xs="http://www.w3.org/2001/XMLSchema" xmlns:p="http://schemas.microsoft.com/office/2006/metadata/properties" xmlns:ns2="c6d9b406-8ab6-4e35-b189-c607f551e6ff" xmlns:ns3="ac7aa9d3-b81b-43e6-aeb9-458684f7b693" xmlns:ns4="917cf156-6c17-43ed-bfca-bb03f044c7e5" targetNamespace="http://schemas.microsoft.com/office/2006/metadata/properties" ma:root="true" ma:fieldsID="cbd648c444e876515e01c6dcc2276ada" ns2:_="" ns3:_="" ns4:_="">
    <xsd:import namespace="c6d9b406-8ab6-4e35-b189-c607f551e6ff"/>
    <xsd:import namespace="ac7aa9d3-b81b-43e6-aeb9-458684f7b693"/>
    <xsd:import namespace="917cf156-6c17-43ed-bfca-bb03f044c7e5"/>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7cf156-6c17-43ed-bfca-bb03f044c7e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ZXNJAF6NFY6R-160-1644</_dlc_DocId>
    <_dlc_DocIdUrl xmlns="c6d9b406-8ab6-4e35-b189-c607f551e6ff">
      <Url>https://eeredocman.ee.doe.gov/offices/EE-62P/Projects/APMCentral/_layouts/15/DocIdRedir.aspx?ID=ZXNJAF6NFY6R-160-1644</Url>
      <Description>ZXNJAF6NFY6R-160-1644</Description>
    </_dlc_DocIdUrl>
    <Date_x0020_Posted_x0020_To_x0020_PM_x0020_Central xmlns="ac7aa9d3-b81b-43e6-aeb9-458684f7b693">2017-02-27T05:00:00+00:00</Date_x0020_Posted_x0020_To_x0020_PM_x0020_Central>
  </documentManagement>
</p:properties>
</file>

<file path=customXml/itemProps1.xml><?xml version="1.0" encoding="utf-8"?>
<ds:datastoreItem xmlns:ds="http://schemas.openxmlformats.org/officeDocument/2006/customXml" ds:itemID="{D297791E-1C6F-463B-A4B0-6E4D48CCE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917cf156-6c17-43ed-bfca-bb03f044c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4.xml><?xml version="1.0" encoding="utf-8"?>
<ds:datastoreItem xmlns:ds="http://schemas.openxmlformats.org/officeDocument/2006/customXml" ds:itemID="{335C459A-88E6-4C69-A7A2-C889E476A057}">
  <ds:schemaRefs>
    <ds:schemaRef ds:uri="c6d9b406-8ab6-4e35-b189-c607f551e6ff"/>
    <ds:schemaRef ds:uri="917cf156-6c17-43ed-bfca-bb03f044c7e5"/>
    <ds:schemaRef ds:uri="ac7aa9d3-b81b-43e6-aeb9-458684f7b693"/>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Gonzalez, Laura</cp:lastModifiedBy>
  <cp:lastPrinted>2017-02-23T22:34:52Z</cp:lastPrinted>
  <dcterms:created xsi:type="dcterms:W3CDTF">2006-10-30T17:25:35Z</dcterms:created>
  <dcterms:modified xsi:type="dcterms:W3CDTF">2020-02-03T17:50:02Z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43c1f897-3f4d-4a68-a0b7-87c494b1c188</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