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ThisWorkbook" defaultThemeVersion="124226"/>
  <mc:AlternateContent xmlns:mc="http://schemas.openxmlformats.org/markup-compatibility/2006">
    <mc:Choice Requires="x15">
      <x15ac:absPath xmlns:x15ac="http://schemas.microsoft.com/office/spreadsheetml/2010/11/ac" url="K:\SDrive\Biomass\BETO\SOL\DE-FOA-0002910\exchange docs\"/>
    </mc:Choice>
  </mc:AlternateContent>
  <xr:revisionPtr revIDLastSave="0" documentId="8_{30BFA1E8-B088-4DDB-B283-BAF850664A70}" xr6:coauthVersionLast="47" xr6:coauthVersionMax="47" xr10:uidLastSave="{00000000-0000-0000-0000-000000000000}"/>
  <workbookProtection lockStructure="1"/>
  <bookViews>
    <workbookView xWindow="-120" yWindow="-90" windowWidth="29040" windowHeight="15810" tabRatio="853"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Contractual'!$B$1:$H$30</definedName>
    <definedName name="Z_5BEC5FDE_32D0_42EF_8D2A_06DCBD4F05CC_.wvu.PrintArea" localSheetId="7" hidden="1">'g. Construction'!$B$1:$E$32</definedName>
    <definedName name="Z_5BEC5FDE_32D0_42EF_8D2A_06DCBD4F05CC_.wvu.PrintArea" localSheetId="8" hidden="1">'h. Other'!$B$1:$E$33</definedName>
    <definedName name="Z_5BEC5FDE_32D0_42EF_8D2A_06DCBD4F05CC_.wvu.PrintArea" localSheetId="9" hidden="1">'i. Indirect'!$A$1:$G$25</definedName>
    <definedName name="Z_5BEC5FDE_32D0_42EF_8D2A_06DCBD4F05CC_.wvu.PrintArea" localSheetId="10" hidden="1">'j. Cost Share'!$A$1:$G$23</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Contractual'!$B$1:$H$30</definedName>
    <definedName name="Z_6588CF8C_0BB8_4786_9A46_0A2D10254132_.wvu.PrintArea" localSheetId="7" hidden="1">'g. Construction'!$B$1:$E$32</definedName>
    <definedName name="Z_6588CF8C_0BB8_4786_9A46_0A2D10254132_.wvu.PrintArea" localSheetId="8" hidden="1">'h. Other'!$B$1:$E$33</definedName>
    <definedName name="Z_6588CF8C_0BB8_4786_9A46_0A2D10254132_.wvu.PrintArea" localSheetId="9" hidden="1">'i. Indirect'!$A$1:$G$25</definedName>
    <definedName name="Z_6588CF8C_0BB8_4786_9A46_0A2D10254132_.wvu.PrintArea" localSheetId="10" hidden="1">'j. Cost Share'!$A$1:$G$23</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Contractual'!$B$1:$H$30</definedName>
    <definedName name="Z_712CE29F_EFCA_4968_A7C5_599F87319D6A_.wvu.PrintArea" localSheetId="7" hidden="1">'g. Construction'!$B$1:$E$32</definedName>
    <definedName name="Z_712CE29F_EFCA_4968_A7C5_599F87319D6A_.wvu.PrintArea" localSheetId="8" hidden="1">'h. Other'!$B$1:$E$33</definedName>
    <definedName name="Z_712CE29F_EFCA_4968_A7C5_599F87319D6A_.wvu.PrintArea" localSheetId="9" hidden="1">'i. Indirect'!$A$1:$G$25</definedName>
    <definedName name="Z_712CE29F_EFCA_4968_A7C5_599F87319D6A_.wvu.PrintArea" localSheetId="10" hidden="1">'j. Cost Share'!$A$1:$G$23</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Contractual'!$B$1:$H$30</definedName>
    <definedName name="Z_D5CEF8EB_A9A7_4458_BF65_8F18E34CBA87_.wvu.PrintArea" localSheetId="7" hidden="1">'g. Construction'!$B$1:$E$32</definedName>
    <definedName name="Z_D5CEF8EB_A9A7_4458_BF65_8F18E34CBA87_.wvu.PrintArea" localSheetId="8" hidden="1">'h. Other'!$B$1:$E$33</definedName>
    <definedName name="Z_D5CEF8EB_A9A7_4458_BF65_8F18E34CBA87_.wvu.PrintArea" localSheetId="9" hidden="1">'i. Indirect'!$A$1:$G$25</definedName>
    <definedName name="Z_D5CEF8EB_A9A7_4458_BF65_8F18E34CBA87_.wvu.PrintArea" localSheetId="10" hidden="1">'j. Cost Share'!$A$1:$G$23</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Contractual'!$B$1:$H$30</definedName>
    <definedName name="Z_D7FF18E2_A72D_4088_BD59_9D74A43C39A8_.wvu.PrintArea" localSheetId="7" hidden="1">'g. Construction'!$B$1:$E$32</definedName>
    <definedName name="Z_D7FF18E2_A72D_4088_BD59_9D74A43C39A8_.wvu.PrintArea" localSheetId="8" hidden="1">'h. Other'!$B$1:$E$33</definedName>
    <definedName name="Z_D7FF18E2_A72D_4088_BD59_9D74A43C39A8_.wvu.PrintArea" localSheetId="9" hidden="1">'i. Indirect'!$A$1:$G$25</definedName>
    <definedName name="Z_D7FF18E2_A72D_4088_BD59_9D74A43C39A8_.wvu.PrintArea" localSheetId="10" hidden="1">'j. Cost Share'!$A$1:$G$23</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8"/>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9" l="1"/>
  <c r="F9" i="19"/>
  <c r="F8" i="19"/>
  <c r="F21" i="19"/>
  <c r="E21" i="19"/>
  <c r="D21" i="19"/>
  <c r="F21" i="13"/>
  <c r="E21" i="13"/>
  <c r="D21" i="13"/>
  <c r="D30" i="1"/>
  <c r="C30" i="1"/>
  <c r="B30" i="1"/>
  <c r="D27" i="1"/>
  <c r="C27" i="1"/>
  <c r="B27" i="1"/>
  <c r="D26" i="1"/>
  <c r="C26" i="1"/>
  <c r="B26" i="1"/>
  <c r="E26" i="1" s="1"/>
  <c r="F26" i="1" s="1"/>
  <c r="H29" i="7" l="1"/>
  <c r="G29" i="7"/>
  <c r="F29" i="7"/>
  <c r="E29" i="7"/>
  <c r="K7" i="4" l="1"/>
  <c r="K25" i="4"/>
  <c r="K30" i="4" s="1"/>
  <c r="K26" i="4"/>
  <c r="K27" i="4"/>
  <c r="K29" i="4"/>
  <c r="K24" i="4"/>
  <c r="K17" i="4"/>
  <c r="K18" i="4"/>
  <c r="K19" i="4"/>
  <c r="K21" i="4"/>
  <c r="K16" i="4"/>
  <c r="K22" i="4" s="1"/>
  <c r="K8" i="4"/>
  <c r="K14" i="4" s="1"/>
  <c r="K32" i="4" s="1"/>
  <c r="K9" i="4"/>
  <c r="K10" i="4"/>
  <c r="K11" i="4"/>
  <c r="K13" i="4"/>
  <c r="H28" i="19" l="1"/>
  <c r="H28" i="13" l="1"/>
  <c r="E10" i="2" l="1"/>
  <c r="F1" i="19" l="1"/>
  <c r="C1" i="19"/>
  <c r="F17" i="11"/>
  <c r="F19" i="11" s="1"/>
  <c r="E17" i="11"/>
  <c r="E19" i="11" s="1"/>
  <c r="D17" i="11"/>
  <c r="D19" i="11" s="1"/>
  <c r="E15" i="10"/>
  <c r="E14" i="10"/>
  <c r="E13" i="10"/>
  <c r="E12" i="10"/>
  <c r="D16" i="10"/>
  <c r="C16" i="10"/>
  <c r="B16" i="10"/>
  <c r="C30" i="9"/>
  <c r="C22" i="9"/>
  <c r="C14" i="9"/>
  <c r="G27" i="7"/>
  <c r="F27" i="7"/>
  <c r="E27" i="7"/>
  <c r="G22" i="7"/>
  <c r="F22" i="7"/>
  <c r="E22" i="7"/>
  <c r="G13" i="7"/>
  <c r="F13" i="7"/>
  <c r="E13" i="7"/>
  <c r="H13" i="3"/>
  <c r="E13" i="3"/>
  <c r="B13" i="3"/>
  <c r="D13" i="1" l="1"/>
  <c r="G9" i="19" s="1"/>
  <c r="C32" i="9"/>
  <c r="H27" i="7"/>
  <c r="E16" i="10"/>
  <c r="G9" i="13" l="1"/>
  <c r="G16" i="11"/>
  <c r="G15" i="11"/>
  <c r="G14" i="11"/>
  <c r="G13" i="11"/>
  <c r="G12" i="11"/>
  <c r="G11" i="11"/>
  <c r="G10" i="11"/>
  <c r="G9" i="11"/>
  <c r="G8" i="11"/>
  <c r="G7" i="11"/>
  <c r="G6" i="11"/>
  <c r="G17" i="11" l="1"/>
  <c r="F1" i="13"/>
  <c r="C1" i="13"/>
  <c r="E7" i="5" l="1"/>
  <c r="D14" i="1" l="1"/>
  <c r="C15" i="8"/>
  <c r="C22" i="8"/>
  <c r="C28" i="1" s="1"/>
  <c r="E22" i="19" s="1"/>
  <c r="C29" i="8"/>
  <c r="H6" i="7"/>
  <c r="H7" i="7"/>
  <c r="H8" i="7"/>
  <c r="H9" i="7"/>
  <c r="H10" i="7"/>
  <c r="H11" i="7"/>
  <c r="H12" i="7"/>
  <c r="B24" i="1"/>
  <c r="C24" i="1"/>
  <c r="D24" i="1"/>
  <c r="H16" i="7"/>
  <c r="H17" i="7"/>
  <c r="H18" i="7"/>
  <c r="H19" i="7"/>
  <c r="H20" i="7"/>
  <c r="H21" i="7"/>
  <c r="B25" i="1"/>
  <c r="C25" i="1"/>
  <c r="D25" i="1"/>
  <c r="H25" i="7"/>
  <c r="H26" i="7"/>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D7" i="3"/>
  <c r="G7" i="3"/>
  <c r="J7" i="3"/>
  <c r="D8" i="3"/>
  <c r="G8" i="3"/>
  <c r="J8" i="3"/>
  <c r="D9" i="3"/>
  <c r="G9" i="3"/>
  <c r="J9" i="3"/>
  <c r="D10" i="3"/>
  <c r="G10" i="3"/>
  <c r="J10" i="3"/>
  <c r="D11" i="3"/>
  <c r="G11" i="3"/>
  <c r="J11" i="3"/>
  <c r="D12" i="3"/>
  <c r="G12" i="3"/>
  <c r="J12" i="3"/>
  <c r="E8" i="2"/>
  <c r="H8" i="2"/>
  <c r="K8" i="2"/>
  <c r="L8" i="2"/>
  <c r="E9" i="2"/>
  <c r="H9" i="2"/>
  <c r="K9" i="2"/>
  <c r="L9" i="2"/>
  <c r="H10" i="2"/>
  <c r="K10" i="2"/>
  <c r="L10" i="2"/>
  <c r="E11" i="2"/>
  <c r="H11" i="2"/>
  <c r="K11" i="2"/>
  <c r="L11" i="2"/>
  <c r="E12" i="2"/>
  <c r="H12" i="2"/>
  <c r="K12" i="2"/>
  <c r="L12" i="2"/>
  <c r="E13" i="2"/>
  <c r="H13" i="2"/>
  <c r="K13" i="2"/>
  <c r="M13" i="2" s="1"/>
  <c r="L13" i="2"/>
  <c r="E14" i="2"/>
  <c r="H14" i="2"/>
  <c r="K14" i="2"/>
  <c r="L14" i="2"/>
  <c r="E15" i="2"/>
  <c r="H15" i="2"/>
  <c r="K15" i="2"/>
  <c r="L15" i="2"/>
  <c r="E16" i="2"/>
  <c r="H16" i="2"/>
  <c r="K16" i="2"/>
  <c r="L16" i="2"/>
  <c r="E17" i="2"/>
  <c r="H17" i="2"/>
  <c r="K17" i="2"/>
  <c r="L17" i="2"/>
  <c r="E18" i="2"/>
  <c r="H18" i="2"/>
  <c r="K18" i="2"/>
  <c r="L18" i="2"/>
  <c r="E19" i="2"/>
  <c r="H19" i="2"/>
  <c r="K19" i="2"/>
  <c r="L19" i="2"/>
  <c r="E20" i="2"/>
  <c r="H20" i="2"/>
  <c r="K20" i="2"/>
  <c r="L20" i="2"/>
  <c r="E21" i="2"/>
  <c r="H21" i="2"/>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M29" i="2" s="1"/>
  <c r="K29" i="2"/>
  <c r="L29" i="2"/>
  <c r="E30" i="2"/>
  <c r="H30" i="2"/>
  <c r="K30" i="2"/>
  <c r="L30" i="2"/>
  <c r="E31" i="2"/>
  <c r="H31" i="2"/>
  <c r="K31" i="2"/>
  <c r="L31" i="2"/>
  <c r="E32" i="2"/>
  <c r="H32" i="2"/>
  <c r="K32" i="2"/>
  <c r="L32" i="2"/>
  <c r="E33" i="2"/>
  <c r="H33" i="2"/>
  <c r="K33" i="2"/>
  <c r="L33" i="2"/>
  <c r="C34" i="2"/>
  <c r="F34" i="2"/>
  <c r="I34" i="2"/>
  <c r="D12" i="1"/>
  <c r="M33" i="2" l="1"/>
  <c r="M31" i="2"/>
  <c r="M30" i="2"/>
  <c r="K12" i="3"/>
  <c r="K10" i="3"/>
  <c r="J13" i="3"/>
  <c r="K8" i="3"/>
  <c r="E22" i="5"/>
  <c r="E35" i="6"/>
  <c r="E25" i="6"/>
  <c r="H13" i="7"/>
  <c r="M21" i="2"/>
  <c r="M17" i="2"/>
  <c r="M15" i="2"/>
  <c r="M14" i="2"/>
  <c r="K11" i="3"/>
  <c r="K9" i="3"/>
  <c r="G13" i="3"/>
  <c r="K7" i="3"/>
  <c r="E30" i="5"/>
  <c r="D21" i="1" s="1"/>
  <c r="F19" i="19" s="1"/>
  <c r="H22" i="7"/>
  <c r="K34" i="2"/>
  <c r="D18" i="1" s="1"/>
  <c r="H34" i="2"/>
  <c r="L34" i="2"/>
  <c r="D13" i="3"/>
  <c r="E14" i="5"/>
  <c r="E32" i="5" s="1"/>
  <c r="E15" i="6"/>
  <c r="E34" i="2"/>
  <c r="C31" i="8"/>
  <c r="G8" i="13"/>
  <c r="G8" i="19"/>
  <c r="G10" i="19"/>
  <c r="G10" i="13"/>
  <c r="E37" i="6"/>
  <c r="E22" i="13"/>
  <c r="M25" i="2"/>
  <c r="M23" i="2"/>
  <c r="M22" i="2"/>
  <c r="M9" i="2"/>
  <c r="B31" i="1"/>
  <c r="D25" i="19" s="1"/>
  <c r="M27" i="2"/>
  <c r="M26" i="2"/>
  <c r="M19" i="2"/>
  <c r="M18" i="2"/>
  <c r="M11" i="2"/>
  <c r="D31" i="1"/>
  <c r="C31" i="1"/>
  <c r="C29" i="1"/>
  <c r="B29" i="1"/>
  <c r="D23" i="19" s="1"/>
  <c r="B28" i="1"/>
  <c r="D22" i="19" s="1"/>
  <c r="C22" i="1"/>
  <c r="M10" i="2"/>
  <c r="E24" i="1"/>
  <c r="E25" i="1"/>
  <c r="F25" i="1" s="1"/>
  <c r="M32" i="2"/>
  <c r="M28" i="2"/>
  <c r="M24" i="2"/>
  <c r="M20" i="2"/>
  <c r="M16" i="2"/>
  <c r="M12" i="2"/>
  <c r="M8" i="2"/>
  <c r="D29" i="1"/>
  <c r="D15" i="1"/>
  <c r="D28" i="1"/>
  <c r="C20" i="1"/>
  <c r="E18" i="19" s="1"/>
  <c r="E20" i="19" l="1"/>
  <c r="K13" i="3"/>
  <c r="M34" i="2"/>
  <c r="G12" i="19"/>
  <c r="G12" i="13"/>
  <c r="F23" i="19"/>
  <c r="F23" i="13"/>
  <c r="E23" i="19"/>
  <c r="E23" i="13"/>
  <c r="E25" i="19"/>
  <c r="E25" i="13"/>
  <c r="F25" i="13"/>
  <c r="F25" i="19"/>
  <c r="F22" i="13"/>
  <c r="F22" i="19"/>
  <c r="H22" i="19" s="1"/>
  <c r="F16" i="19"/>
  <c r="F16" i="13"/>
  <c r="E20" i="13"/>
  <c r="F19" i="13"/>
  <c r="E18" i="13"/>
  <c r="D22" i="13"/>
  <c r="D25" i="13"/>
  <c r="D23" i="13"/>
  <c r="B21" i="1"/>
  <c r="D19" i="19" s="1"/>
  <c r="E31" i="1"/>
  <c r="B22" i="1"/>
  <c r="C21" i="1"/>
  <c r="E19" i="19" s="1"/>
  <c r="D20" i="1"/>
  <c r="F18" i="19" s="1"/>
  <c r="D19" i="1"/>
  <c r="C19" i="1"/>
  <c r="C18" i="1"/>
  <c r="B18" i="1"/>
  <c r="E29" i="1"/>
  <c r="E28" i="1"/>
  <c r="D22" i="1"/>
  <c r="B19" i="1"/>
  <c r="E19" i="1" s="1"/>
  <c r="F19" i="1" s="1"/>
  <c r="D32" i="1" l="1"/>
  <c r="D16" i="19"/>
  <c r="C32" i="1"/>
  <c r="D20" i="19"/>
  <c r="F20" i="19"/>
  <c r="H20" i="19" s="1"/>
  <c r="H23" i="19"/>
  <c r="H23" i="13"/>
  <c r="H25" i="19"/>
  <c r="H21" i="19"/>
  <c r="H19" i="19"/>
  <c r="H22" i="13"/>
  <c r="H25" i="13"/>
  <c r="F17" i="19"/>
  <c r="F24" i="19" s="1"/>
  <c r="F26" i="19" s="1"/>
  <c r="F17" i="13"/>
  <c r="E17" i="13"/>
  <c r="E17" i="19"/>
  <c r="E16" i="19"/>
  <c r="E16" i="13"/>
  <c r="D17" i="13"/>
  <c r="D17" i="19"/>
  <c r="F20" i="13"/>
  <c r="E19" i="13"/>
  <c r="F18" i="13"/>
  <c r="D19" i="13"/>
  <c r="H21" i="13"/>
  <c r="D20" i="13"/>
  <c r="D16" i="13"/>
  <c r="E21" i="1"/>
  <c r="E18" i="1"/>
  <c r="E22" i="1"/>
  <c r="H17" i="13" l="1"/>
  <c r="H17" i="19"/>
  <c r="E27" i="1"/>
  <c r="F27" i="1" s="1"/>
  <c r="H19" i="13"/>
  <c r="H20" i="13"/>
  <c r="E24" i="19"/>
  <c r="E26" i="19" s="1"/>
  <c r="E24" i="13"/>
  <c r="E26" i="13" s="1"/>
  <c r="H16" i="13"/>
  <c r="H16" i="19"/>
  <c r="F24" i="13"/>
  <c r="F26" i="13" s="1"/>
  <c r="E13" i="1"/>
  <c r="E14" i="1"/>
  <c r="F13" i="1" l="1"/>
  <c r="C13" i="1"/>
  <c r="H9" i="19" s="1"/>
  <c r="C14" i="1"/>
  <c r="H10" i="19" s="1"/>
  <c r="F14" i="1"/>
  <c r="F10" i="13" l="1"/>
  <c r="H10" i="13" s="1"/>
  <c r="F9" i="13"/>
  <c r="H9" i="13" s="1"/>
  <c r="F31" i="1"/>
  <c r="F24" i="1"/>
  <c r="F22" i="1"/>
  <c r="F29" i="1"/>
  <c r="F21" i="1"/>
  <c r="F18" i="1"/>
  <c r="F28" i="1"/>
  <c r="B20" i="1" l="1"/>
  <c r="E30" i="1" s="1"/>
  <c r="B32" i="1" l="1"/>
  <c r="E12" i="1" s="1"/>
  <c r="D18" i="13"/>
  <c r="E20" i="1"/>
  <c r="D18" i="19"/>
  <c r="D24" i="19" l="1"/>
  <c r="D26" i="19" s="1"/>
  <c r="H18" i="19"/>
  <c r="H24" i="19" s="1"/>
  <c r="H26" i="19" s="1"/>
  <c r="H18" i="13"/>
  <c r="H24" i="13" s="1"/>
  <c r="H26" i="13" s="1"/>
  <c r="D24" i="13"/>
  <c r="D26" i="13" s="1"/>
  <c r="C12" i="1"/>
  <c r="E15" i="1"/>
  <c r="F15" i="1" s="1"/>
  <c r="F12" i="1"/>
  <c r="C15" i="1" l="1"/>
  <c r="F8" i="13"/>
  <c r="E32" i="1"/>
  <c r="C22" i="11" s="1"/>
  <c r="G22" i="11" s="1"/>
  <c r="F30" i="1"/>
  <c r="F32" i="1" s="1"/>
  <c r="F20" i="1"/>
  <c r="F12" i="19" l="1"/>
  <c r="H8" i="19"/>
  <c r="H12" i="19" s="1"/>
  <c r="H8" i="13"/>
  <c r="H12" i="13" s="1"/>
  <c r="F12" i="13"/>
</calcChain>
</file>

<file path=xl/sharedStrings.xml><?xml version="1.0" encoding="utf-8"?>
<sst xmlns="http://schemas.openxmlformats.org/spreadsheetml/2006/main" count="395" uniqueCount="215">
  <si>
    <t>EERE T 540.132 01 Budget Justification (3 BPs)</t>
  </si>
  <si>
    <t>Instructions and Summary</t>
  </si>
  <si>
    <t>OMB Control Number: 1910-5162</t>
  </si>
  <si>
    <t>Expiration Date: 04/30/2025</t>
  </si>
  <si>
    <t>Award Number:</t>
  </si>
  <si>
    <t>Date of Submission:</t>
  </si>
  <si>
    <t>Award Recipient:</t>
  </si>
  <si>
    <t xml:space="preserve">Form submitted by: </t>
  </si>
  <si>
    <t>(May be award recipient or sub-recipient)</t>
  </si>
  <si>
    <t xml:space="preserve">Please read the instructions on each worksheet tab before starting. If you have any questions, please ask your EERE contact!                                                                                                    Do not modify this template or any cells or formulas!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</si>
  <si>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</si>
  <si>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t xml:space="preserve">SUMMARY OF BUDGET CATEGORY COSTS PROPOSED
</t>
    </r>
    <r>
      <rPr>
        <b/>
        <sz val="11"/>
        <color indexed="10"/>
        <rFont val="Arial"/>
        <family val="2"/>
      </rPr>
      <t>The values in this summary table are from entries made in subsequent tabs, only blank white cells require data entry</t>
    </r>
  </si>
  <si>
    <t>Section A - Budget Summary</t>
  </si>
  <si>
    <t>Federal</t>
  </si>
  <si>
    <t>Cost Share</t>
  </si>
  <si>
    <t>Total Costs</t>
  </si>
  <si>
    <t>Cost Share %</t>
  </si>
  <si>
    <t>Proposed Budget Period Dates</t>
  </si>
  <si>
    <t>Budget Period 1</t>
  </si>
  <si>
    <r>
      <rPr>
        <b/>
        <sz val="10"/>
        <color rgb="FFFF0000"/>
        <rFont val="Arial"/>
        <family val="2"/>
      </rPr>
      <t>Example!!!</t>
    </r>
    <r>
      <rPr>
        <sz val="10"/>
        <color rgb="FFFF0000"/>
        <rFont val="Arial"/>
        <family val="2"/>
      </rPr>
      <t xml:space="preserve"> 01/01/2014 - 12/31/2014</t>
    </r>
  </si>
  <si>
    <t>Budget Period 2</t>
  </si>
  <si>
    <t>Budget Period 3</t>
  </si>
  <si>
    <t>Total</t>
  </si>
  <si>
    <t>Section B - Budget Categories</t>
  </si>
  <si>
    <t>CATEGORY</t>
  </si>
  <si>
    <t xml:space="preserve"> Total Costs</t>
  </si>
  <si>
    <t>% of Project</t>
  </si>
  <si>
    <r>
      <t xml:space="preserve">Comments </t>
    </r>
    <r>
      <rPr>
        <sz val="10"/>
        <rFont val="Arial"/>
        <family val="2"/>
      </rPr>
      <t>(as needed)</t>
    </r>
  </si>
  <si>
    <t>a. Personnel</t>
  </si>
  <si>
    <t>b. Fringe Benefits</t>
  </si>
  <si>
    <t>c. Travel</t>
  </si>
  <si>
    <t>d. Equipment</t>
  </si>
  <si>
    <t>e. Supplies</t>
  </si>
  <si>
    <t>f. Contractual</t>
  </si>
  <si>
    <t>Sub-recipient</t>
  </si>
  <si>
    <t>Contractor</t>
  </si>
  <si>
    <t>FFRDC</t>
  </si>
  <si>
    <t xml:space="preserve">Total Contractual </t>
  </si>
  <si>
    <t>g. Construction</t>
  </si>
  <si>
    <t>h. Other Direct Costs</t>
  </si>
  <si>
    <t>Total Direct Costs</t>
  </si>
  <si>
    <t>i. Indirect Charges</t>
  </si>
  <si>
    <t>Additional Explanation (as needed):</t>
  </si>
  <si>
    <t>Detailed Budget Justification</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</si>
  <si>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</si>
  <si>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t>SOPO Task #</t>
  </si>
  <si>
    <t>Position Title</t>
  </si>
  <si>
    <t>Project Total Hours</t>
  </si>
  <si>
    <t>Project Total Dollars</t>
  </si>
  <si>
    <t>Rate Basis</t>
  </si>
  <si>
    <t>Time 
(Hrs)</t>
  </si>
  <si>
    <t>Hourly Rate
($/Hr)</t>
  </si>
  <si>
    <t>Total Budget Period 1</t>
  </si>
  <si>
    <t>Total Budget Period 2</t>
  </si>
  <si>
    <t>Total Budget Period 3</t>
  </si>
  <si>
    <r>
      <t xml:space="preserve">Sr. Engineer </t>
    </r>
    <r>
      <rPr>
        <b/>
        <sz val="10"/>
        <color rgb="FFFF0000"/>
        <rFont val="Arial"/>
        <family val="2"/>
      </rPr>
      <t>(EXAMPLE!!!)</t>
    </r>
  </si>
  <si>
    <t>Technicians (2)</t>
  </si>
  <si>
    <t>TOTAL PERSONNEL</t>
  </si>
  <si>
    <t xml:space="preserve">Detailed Budget Justification </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</si>
  <si>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</si>
  <si>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t>Labor Type</t>
  </si>
  <si>
    <t xml:space="preserve">Total Project </t>
  </si>
  <si>
    <t>Personnel Costs</t>
  </si>
  <si>
    <t>Rate</t>
  </si>
  <si>
    <r>
      <t xml:space="preserve">EXAMPLE!!! </t>
    </r>
    <r>
      <rPr>
        <sz val="10"/>
        <color indexed="10"/>
        <rFont val="Arial"/>
        <family val="2"/>
      </rPr>
      <t>Sr. Engineer</t>
    </r>
  </si>
  <si>
    <t>TOTAL FRINGE</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</si>
  <si>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</si>
  <si>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</si>
  <si>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t>Additional Explanation (as necessary): Please use this box (or an attachment) to list the elements that comprise your fringe benefits and how they are applied to your base (e.g. Personnel) to arrive at your fringe benefit rate.</t>
  </si>
  <si>
    <r>
      <t>INSTRUCTIONS - PLEASE READ!!!</t>
    </r>
    <r>
      <rPr>
        <b/>
        <sz val="10"/>
        <rFont val="Arial"/>
        <family val="2"/>
      </rPr>
      <t xml:space="preserve">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</si>
  <si>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Purpose of Travel</t>
  </si>
  <si>
    <t>Depart From</t>
  </si>
  <si>
    <t>Destination</t>
  </si>
  <si>
    <t>No. of Days</t>
  </si>
  <si>
    <t>No. of Travelers</t>
  </si>
  <si>
    <t>Lodging per Traveler</t>
  </si>
  <si>
    <t>Flight per Traveler</t>
  </si>
  <si>
    <t>Vehicle per Traveler</t>
  </si>
  <si>
    <t>Per Diem Per Traveler</t>
  </si>
  <si>
    <t>Cost per Trip</t>
  </si>
  <si>
    <t>Basis for Estimating Costs</t>
  </si>
  <si>
    <t>Domestic Travel</t>
  </si>
  <si>
    <t xml:space="preserve">                                                             Budget Period 1</t>
  </si>
  <si>
    <r>
      <t>EXAMPLE!!!</t>
    </r>
    <r>
      <rPr>
        <sz val="10"/>
        <color indexed="10"/>
        <rFont val="Arial"/>
        <family val="2"/>
      </rPr>
      <t xml:space="preserve">  Visit to PV manufacturer</t>
    </r>
  </si>
  <si>
    <t>Current GSA rates</t>
  </si>
  <si>
    <t>International Travel</t>
  </si>
  <si>
    <t>Budget Period 1 Total</t>
  </si>
  <si>
    <t xml:space="preserve">                                                             Budget Period 2</t>
  </si>
  <si>
    <t>Budget Period 2 Total</t>
  </si>
  <si>
    <t xml:space="preserve">                                                              Budget Period 3</t>
  </si>
  <si>
    <t>Budget Period 3 Total</t>
  </si>
  <si>
    <t>TOTAL TRAVEL</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</si>
  <si>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contractor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contractor quote for all equipment items over $50,000 in price. If the contractor quote is not an exact price match, provide an explanation in the additional explanation section below. If a contractor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</si>
  <si>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t>Equipment Item</t>
  </si>
  <si>
    <t>Qty</t>
  </si>
  <si>
    <t xml:space="preserve">Unit Cost         </t>
  </si>
  <si>
    <t xml:space="preserve">Total Cost             </t>
  </si>
  <si>
    <t>Basis of Cost</t>
  </si>
  <si>
    <t>Justification of need</t>
  </si>
  <si>
    <t>3,4,5</t>
  </si>
  <si>
    <r>
      <t xml:space="preserve">EXAMPLE!!!   </t>
    </r>
    <r>
      <rPr>
        <sz val="10"/>
        <color indexed="10"/>
        <rFont val="Arial"/>
        <family val="2"/>
      </rPr>
      <t>Thermal shock chamber</t>
    </r>
  </si>
  <si>
    <t>Contractor Quote - Attached</t>
  </si>
  <si>
    <t>Reliability testing of PV modules- Task 4.3</t>
  </si>
  <si>
    <t>TOTAL EQUIPMENT</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</si>
  <si>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</si>
  <si>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t>General Category of Supplies</t>
  </si>
  <si>
    <t>4,6</t>
  </si>
  <si>
    <r>
      <t xml:space="preserve">EXAMPLE!!! </t>
    </r>
    <r>
      <rPr>
        <sz val="10"/>
        <color indexed="10"/>
        <rFont val="Arial"/>
        <family val="2"/>
      </rPr>
      <t xml:space="preserve"> Wireless DAS components</t>
    </r>
  </si>
  <si>
    <t>Catalog price</t>
  </si>
  <si>
    <t>For Alpha prototype - Task 2.4</t>
  </si>
  <si>
    <t>TOTAL SUPPLIES</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</si>
  <si>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contractors,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contractor status. 
</t>
    </r>
    <r>
      <rPr>
        <b/>
        <sz val="10"/>
        <rFont val="Arial"/>
        <family val="2"/>
      </rPr>
      <t>3.</t>
    </r>
    <r>
      <rPr>
        <sz val="10"/>
        <rFont val="Arial"/>
        <family val="2"/>
      </rPr>
      <t xml:space="preserve"> Contractors: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</si>
  <si>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t>Subrecipient
Name/Organization</t>
  </si>
  <si>
    <t>Subrecipient Unique Entity Identifier (UEI)</t>
  </si>
  <si>
    <t>Purpose and Basis of Cost</t>
  </si>
  <si>
    <t>Project Total</t>
  </si>
  <si>
    <t>2,4</t>
  </si>
  <si>
    <r>
      <t>EXAMPLE!!!</t>
    </r>
    <r>
      <rPr>
        <sz val="10"/>
        <color indexed="10"/>
        <rFont val="Arial"/>
        <family val="2"/>
      </rPr>
      <t xml:space="preserve">  XYZ Corp.</t>
    </r>
  </si>
  <si>
    <t>Partner to develop optimal lens for Gen 2 product. Cost estimate based on personnel hours.</t>
  </si>
  <si>
    <t>Sub-total</t>
  </si>
  <si>
    <t>Contractor 
Name/Organization</t>
  </si>
  <si>
    <r>
      <t>EXAMPLE!!!</t>
    </r>
    <r>
      <rPr>
        <sz val="10"/>
        <color indexed="10"/>
        <rFont val="Arial"/>
        <family val="2"/>
      </rPr>
      <t xml:space="preserve">  ABC Corp.</t>
    </r>
  </si>
  <si>
    <t>Contractor for developing robotics to perform lens inspection. Estimate provided by contractor.</t>
  </si>
  <si>
    <t>FFRDC
Name/Organization</t>
  </si>
  <si>
    <t>TOTAL CONTRACTUAL</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</si>
  <si>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</si>
  <si>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t>Overall description of construction activities:</t>
    </r>
    <r>
      <rPr>
        <b/>
        <sz val="11"/>
        <color indexed="10"/>
        <rFont val="Arial"/>
        <family val="2"/>
      </rPr>
      <t xml:space="preserve"> Example Only!!! - Build wind turbine platform</t>
    </r>
  </si>
  <si>
    <t>General Description</t>
  </si>
  <si>
    <t xml:space="preserve">Cost             </t>
  </si>
  <si>
    <t>EXAMPLE ONLY!!! Three days of excavation for platform site</t>
  </si>
  <si>
    <t>Engineering estimate</t>
  </si>
  <si>
    <t>Site must be prepared for construction of platform.</t>
  </si>
  <si>
    <t>TOTAL CONSTRUCTION</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</si>
  <si>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contractor quotes, prior purchases of similar or like items, published price list, etc.
</t>
    </r>
    <r>
      <rPr>
        <sz val="10"/>
        <color rgb="FFFF0000"/>
        <rFont val="Arial"/>
        <family val="2"/>
      </rPr>
      <t>3. Each budget period is rounded to the nearest dollar.</t>
    </r>
  </si>
  <si>
    <t>General Description and SOPO Task #</t>
  </si>
  <si>
    <t xml:space="preserve"> Cost             </t>
  </si>
  <si>
    <r>
      <t xml:space="preserve">EXAMPLE!!! </t>
    </r>
    <r>
      <rPr>
        <sz val="10"/>
        <color indexed="10"/>
        <rFont val="Arial"/>
        <family val="2"/>
      </rPr>
      <t xml:space="preserve"> Grad student tuition - tasks 1-3</t>
    </r>
  </si>
  <si>
    <t>Established UCD costs</t>
  </si>
  <si>
    <t xml:space="preserve">Support of graduate students working on project </t>
  </si>
  <si>
    <t>TOTAL OTHER DIRECT COSTS</t>
  </si>
  <si>
    <t>i. Indirect Costs</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</si>
  <si>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</si>
  <si>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t xml:space="preserve">Explanation of BASE </t>
  </si>
  <si>
    <t>Provide ONLY Applicable Rates:</t>
  </si>
  <si>
    <t>Overhead Rate</t>
  </si>
  <si>
    <t>Example: Labor + Fringe</t>
  </si>
  <si>
    <t>General &amp; Administrative (G&amp;A)</t>
  </si>
  <si>
    <t>Example: Total Cost Input</t>
  </si>
  <si>
    <t>FCCM Rate, if applicable</t>
  </si>
  <si>
    <t>OTHER Indirect Rate</t>
  </si>
  <si>
    <t>Indirect Costs (As Applicable):</t>
  </si>
  <si>
    <t>Overhead Costs</t>
  </si>
  <si>
    <t>G&amp;A Costs</t>
  </si>
  <si>
    <t>FCCM Costs, if applicable</t>
  </si>
  <si>
    <t xml:space="preserve"> OTHER Indirect Costs</t>
  </si>
  <si>
    <t>Total Indirect Costs Requested:</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</si>
  <si>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</si>
  <si>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t>
  </si>
  <si>
    <t>Provide an explanation of how your indirect cost rate was applied.</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</si>
  <si>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</si>
  <si>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</si>
  <si>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t xml:space="preserve">Organization/Source                 </t>
  </si>
  <si>
    <t xml:space="preserve">Type (Cash or In Kind) </t>
  </si>
  <si>
    <t xml:space="preserve">Cost Share Item </t>
  </si>
  <si>
    <t>Total Project Cost Share</t>
  </si>
  <si>
    <r>
      <t xml:space="preserve">ABC Company
</t>
    </r>
    <r>
      <rPr>
        <b/>
        <sz val="10"/>
        <color indexed="10"/>
        <rFont val="Arial"/>
        <family val="2"/>
      </rPr>
      <t>EXAMPLE!!!</t>
    </r>
  </si>
  <si>
    <t>Cash</t>
  </si>
  <si>
    <t>Project partner ABC Company will provide 20 PV modules for product development at the price of $680 per module</t>
  </si>
  <si>
    <t>TOTAL COST SHARE</t>
  </si>
  <si>
    <t>Cost Share Percentage per Budget Period</t>
  </si>
  <si>
    <t xml:space="preserve">Total Project Cost:  </t>
  </si>
  <si>
    <t>Total Project Cost Share Percent:</t>
  </si>
  <si>
    <t>Applicant Name:</t>
  </si>
  <si>
    <t>Budget Information - Non Construction Programs</t>
  </si>
  <si>
    <t>OMB Approval No. 0348-0044</t>
  </si>
  <si>
    <t>Grant Program Function or Activity</t>
  </si>
  <si>
    <t>Catalog of Federal Domestic Assistance Number</t>
  </si>
  <si>
    <t>Estimated Unobligated Funds</t>
  </si>
  <si>
    <t>New or Revised Budget</t>
  </si>
  <si>
    <t xml:space="preserve">Non-Federal </t>
  </si>
  <si>
    <t>Non-Federal</t>
  </si>
  <si>
    <t>(a)</t>
  </si>
  <si>
    <t>(b)</t>
  </si>
  <si>
    <t>(c)</t>
  </si>
  <si>
    <t>(d)</t>
  </si>
  <si>
    <t>(e)</t>
  </si>
  <si>
    <t>(f)</t>
  </si>
  <si>
    <t>(g)</t>
  </si>
  <si>
    <t>1.</t>
  </si>
  <si>
    <t>2.</t>
  </si>
  <si>
    <t>3.</t>
  </si>
  <si>
    <t>4.</t>
  </si>
  <si>
    <t>5.</t>
  </si>
  <si>
    <t>Totals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</si>
  <si>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</si>
  <si>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</si>
  <si>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</si>
  <si>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</si>
  <si>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</si>
  <si>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</si>
  <si>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</si>
  <si>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</si>
  <si>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</si>
  <si>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</si>
  <si>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</si>
  <si>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</si>
  <si>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</si>
  <si>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</si>
  <si>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11"/>
        <rFont val="Arial"/>
        <family val="2"/>
      </rPr>
      <t>Totals</t>
    </r>
    <r>
      <rPr>
        <sz val="11"/>
        <rFont val="Arial"/>
        <family val="2"/>
      </rPr>
      <t xml:space="preserve"> (sum of 6i-6j)</t>
    </r>
  </si>
  <si>
    <t>7.</t>
  </si>
  <si>
    <t>Program Income</t>
  </si>
  <si>
    <r>
      <t>SF-424A</t>
    </r>
    <r>
      <rPr>
        <sz val="9"/>
        <rFont val="Arial"/>
        <family val="2"/>
      </rPr>
      <t xml:space="preserve"> (Rev. 4-92) </t>
    </r>
  </si>
  <si>
    <t>Previous Edition Usable</t>
  </si>
  <si>
    <t>Prescribed by OMB Circular A-102</t>
  </si>
  <si>
    <t>Authorized for Local Reproduction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</si>
</sst>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7"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i/>
      <sz val="11"/>
      <color rgb="FFFF0000"/>
      <name val="Arial"/>
      <family val="2"/>
    </font>
    <font>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style="thin">
        <color indexed="64"/>
      </left>
      <right style="thin">
        <color indexed="64"/>
      </right>
      <top style="medium">
        <color indexed="10"/>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10"/>
      </bottom>
      <diagonal/>
    </border>
    <border>
      <left/>
      <right style="thin">
        <color indexed="64"/>
      </right>
      <top style="medium">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28" fillId="0" borderId="0"/>
    <xf numFmtId="9" fontId="1" fillId="0" borderId="0" applyFont="0" applyFill="0" applyBorder="0" applyAlignment="0" applyProtection="0"/>
  </cellStyleXfs>
  <cellXfs count="700">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5"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0" fontId="3" fillId="0" borderId="0" xfId="0" applyFont="1" applyAlignment="1" applyProtection="1">
      <alignment horizontal="center"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0"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7" fillId="0" borderId="0" xfId="0" applyFont="1" applyFill="1" applyBorder="1" applyAlignment="1">
      <alignment vertical="center" wrapText="1"/>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3" fillId="4" borderId="6" xfId="0" applyFont="1" applyFill="1" applyBorder="1" applyAlignment="1" applyProtection="1">
      <alignment horizontal="left" vertical="center" wrapText="1"/>
    </xf>
    <xf numFmtId="0" fontId="33" fillId="4" borderId="1" xfId="0" applyFont="1" applyFill="1" applyBorder="1" applyAlignment="1" applyProtection="1">
      <alignment horizontal="right" vertical="center" wrapText="1"/>
    </xf>
    <xf numFmtId="164" fontId="33" fillId="4" borderId="1" xfId="0" applyNumberFormat="1" applyFont="1" applyFill="1" applyBorder="1" applyAlignment="1" applyProtection="1">
      <alignment horizontal="right" vertical="center" wrapText="1"/>
    </xf>
    <xf numFmtId="165" fontId="33" fillId="4" borderId="8" xfId="0" applyNumberFormat="1" applyFont="1" applyFill="1" applyBorder="1" applyAlignment="1" applyProtection="1">
      <alignment horizontal="right" vertical="center" wrapText="1"/>
    </xf>
    <xf numFmtId="1" fontId="33" fillId="4" borderId="3" xfId="0" applyNumberFormat="1" applyFont="1" applyFill="1" applyBorder="1" applyAlignment="1" applyProtection="1">
      <alignment horizontal="right" vertical="center" wrapText="1"/>
    </xf>
    <xf numFmtId="164" fontId="33" fillId="4" borderId="12" xfId="0" applyNumberFormat="1" applyFont="1" applyFill="1" applyBorder="1" applyAlignment="1" applyProtection="1">
      <alignment horizontal="right" vertical="center" wrapText="1"/>
    </xf>
    <xf numFmtId="165" fontId="33" fillId="4" borderId="12" xfId="0" applyNumberFormat="1" applyFont="1" applyFill="1" applyBorder="1" applyAlignment="1" applyProtection="1">
      <alignment horizontal="right" vertical="center" wrapText="1"/>
    </xf>
    <xf numFmtId="0" fontId="33" fillId="4" borderId="26" xfId="0" applyFont="1" applyFill="1" applyBorder="1" applyAlignment="1" applyProtection="1">
      <alignment horizontal="left" vertical="center" wrapText="1"/>
    </xf>
    <xf numFmtId="0" fontId="33" fillId="4" borderId="44" xfId="0" applyFont="1" applyFill="1" applyBorder="1" applyAlignment="1" applyProtection="1">
      <alignment horizontal="left" vertical="center" wrapText="1"/>
    </xf>
    <xf numFmtId="0" fontId="33" fillId="4" borderId="32" xfId="0" applyFont="1" applyFill="1" applyBorder="1" applyAlignment="1" applyProtection="1">
      <alignment horizontal="right" vertical="center" wrapText="1"/>
    </xf>
    <xf numFmtId="164" fontId="33" fillId="4" borderId="32" xfId="0" applyNumberFormat="1" applyFont="1" applyFill="1" applyBorder="1" applyAlignment="1" applyProtection="1">
      <alignment horizontal="right" vertical="center" wrapText="1"/>
    </xf>
    <xf numFmtId="165" fontId="33" fillId="4" borderId="38" xfId="0" applyNumberFormat="1" applyFont="1" applyFill="1" applyBorder="1" applyAlignment="1" applyProtection="1">
      <alignment horizontal="right" vertical="center" wrapText="1"/>
    </xf>
    <xf numFmtId="1" fontId="33" fillId="4" borderId="20" xfId="0" applyNumberFormat="1" applyFont="1" applyFill="1" applyBorder="1" applyAlignment="1" applyProtection="1">
      <alignment horizontal="right" vertical="center" wrapText="1"/>
    </xf>
    <xf numFmtId="164" fontId="33" fillId="4" borderId="45" xfId="0" applyNumberFormat="1" applyFont="1" applyFill="1" applyBorder="1" applyAlignment="1" applyProtection="1">
      <alignment horizontal="right" vertical="center" wrapText="1"/>
    </xf>
    <xf numFmtId="165" fontId="33" fillId="4" borderId="45" xfId="0" applyNumberFormat="1" applyFont="1" applyFill="1" applyBorder="1" applyAlignment="1" applyProtection="1">
      <alignment horizontal="right" vertical="center" wrapText="1"/>
    </xf>
    <xf numFmtId="0" fontId="33" fillId="4" borderId="39" xfId="0" applyFont="1" applyFill="1" applyBorder="1" applyAlignment="1" applyProtection="1">
      <alignment horizontal="left" vertical="center" wrapText="1"/>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29" fillId="4" borderId="1" xfId="2" applyNumberFormat="1" applyFont="1" applyFill="1" applyBorder="1" applyAlignment="1" applyProtection="1">
      <alignment horizontal="center" vertical="center" wrapText="1"/>
    </xf>
    <xf numFmtId="165" fontId="29" fillId="4" borderId="1" xfId="2" applyNumberFormat="1" applyFont="1" applyFill="1" applyBorder="1" applyAlignment="1">
      <alignment horizontal="center" vertical="center" wrapText="1"/>
    </xf>
    <xf numFmtId="165" fontId="29" fillId="4" borderId="19" xfId="2" applyNumberFormat="1" applyFont="1" applyFill="1" applyBorder="1" applyAlignment="1">
      <alignment horizontal="center" vertical="center" wrapText="1"/>
    </xf>
    <xf numFmtId="6" fontId="29" fillId="4" borderId="1" xfId="2" applyNumberFormat="1" applyFont="1" applyFill="1" applyBorder="1" applyAlignment="1" applyProtection="1">
      <alignment horizontal="center" vertical="center" wrapText="1"/>
    </xf>
    <xf numFmtId="9" fontId="29" fillId="4" borderId="1" xfId="2" applyNumberFormat="1" applyFont="1" applyFill="1" applyBorder="1" applyAlignment="1" applyProtection="1">
      <alignment horizontal="center" vertical="center" wrapText="1"/>
    </xf>
    <xf numFmtId="9" fontId="29" fillId="4" borderId="1" xfId="2" applyNumberFormat="1" applyFont="1" applyFill="1" applyBorder="1" applyAlignment="1">
      <alignment horizontal="center" vertical="center" wrapText="1"/>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5" fontId="3" fillId="0" borderId="0" xfId="0" applyNumberFormat="1" applyFont="1" applyFill="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2" fillId="4" borderId="2" xfId="2" applyNumberFormat="1" applyFont="1" applyFill="1" applyBorder="1" applyAlignment="1" applyProtection="1">
      <alignment horizontal="left" vertical="center" wrapText="1"/>
    </xf>
    <xf numFmtId="0" fontId="33"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3" fillId="4" borderId="2" xfId="0" applyFont="1" applyFill="1" applyBorder="1" applyAlignment="1" applyProtection="1">
      <alignment horizontal="center" vertical="center"/>
    </xf>
    <xf numFmtId="0" fontId="33" fillId="4" borderId="22" xfId="0" applyFont="1" applyFill="1" applyBorder="1" applyAlignment="1" applyProtection="1">
      <alignment horizontal="center" vertical="center"/>
    </xf>
    <xf numFmtId="0" fontId="3" fillId="5" borderId="7"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49" fontId="2" fillId="0" borderId="0" xfId="0" applyNumberFormat="1" applyFont="1" applyAlignment="1">
      <alignment vertical="center" wrapText="1"/>
    </xf>
    <xf numFmtId="0" fontId="3" fillId="5" borderId="7" xfId="0" applyFont="1" applyFill="1" applyBorder="1" applyAlignment="1" applyProtection="1">
      <alignment horizontal="center" vertical="top" wrapText="1"/>
      <protection locked="0"/>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3" fillId="4" borderId="67" xfId="0" applyFont="1" applyFill="1" applyBorder="1" applyAlignment="1" applyProtection="1">
      <alignment horizontal="center" vertical="top" wrapText="1"/>
      <protection locked="0"/>
    </xf>
    <xf numFmtId="0" fontId="32" fillId="4" borderId="63" xfId="0" applyFont="1" applyFill="1" applyBorder="1" applyAlignment="1" applyProtection="1">
      <alignment horizontal="left" vertical="top" wrapText="1"/>
      <protection locked="0"/>
    </xf>
    <xf numFmtId="164" fontId="33" fillId="4" borderId="64" xfId="0" applyNumberFormat="1" applyFont="1" applyFill="1" applyBorder="1" applyAlignment="1" applyProtection="1">
      <alignment horizontal="center" vertical="top" wrapText="1"/>
      <protection locked="0"/>
    </xf>
    <xf numFmtId="1" fontId="33" fillId="4" borderId="64" xfId="0" applyNumberFormat="1" applyFont="1" applyFill="1" applyBorder="1" applyAlignment="1" applyProtection="1">
      <alignment horizontal="right" vertical="top" wrapText="1"/>
      <protection locked="0"/>
    </xf>
    <xf numFmtId="165" fontId="33" fillId="4" borderId="64" xfId="1" applyNumberFormat="1" applyFont="1" applyFill="1" applyBorder="1" applyAlignment="1" applyProtection="1">
      <alignment horizontal="right" vertical="top" wrapText="1"/>
      <protection locked="0"/>
    </xf>
    <xf numFmtId="165" fontId="33" fillId="4" borderId="64" xfId="0" applyNumberFormat="1" applyFont="1" applyFill="1" applyBorder="1" applyAlignment="1" applyProtection="1">
      <alignment horizontal="right" vertical="top" wrapText="1"/>
      <protection locked="0"/>
    </xf>
    <xf numFmtId="0" fontId="33"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14" fillId="0" borderId="0" xfId="0" applyFont="1" applyAlignment="1" applyProtection="1">
      <alignment vertical="center"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3" fillId="4" borderId="63" xfId="0" applyFont="1" applyFill="1" applyBorder="1" applyAlignment="1" applyProtection="1">
      <alignment horizontal="center" vertical="top" wrapText="1"/>
      <protection locked="0"/>
    </xf>
    <xf numFmtId="0" fontId="33" fillId="4" borderId="64" xfId="0" applyFont="1" applyFill="1" applyBorder="1" applyAlignment="1" applyProtection="1">
      <alignment horizontal="center" vertical="top" wrapText="1"/>
      <protection locked="0"/>
    </xf>
    <xf numFmtId="1" fontId="33"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3" fillId="4" borderId="6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165" fontId="4" fillId="6" borderId="34" xfId="0" applyNumberFormat="1" applyFont="1" applyFill="1" applyBorder="1" applyAlignment="1" applyProtection="1">
      <alignment horizontal="center" vertical="center" wrapText="1"/>
      <protection locked="0"/>
    </xf>
    <xf numFmtId="0" fontId="32" fillId="4" borderId="63" xfId="0" applyFont="1" applyFill="1" applyBorder="1" applyAlignment="1" applyProtection="1">
      <alignment vertical="top" wrapText="1"/>
      <protection locked="0"/>
    </xf>
    <xf numFmtId="0" fontId="33" fillId="4" borderId="63" xfId="0" applyFont="1" applyFill="1" applyBorder="1" applyAlignment="1" applyProtection="1">
      <alignment vertical="top" wrapText="1"/>
      <protection locked="0"/>
    </xf>
    <xf numFmtId="165" fontId="33" fillId="4" borderId="66" xfId="0" applyNumberFormat="1" applyFont="1" applyFill="1" applyBorder="1" applyAlignment="1" applyProtection="1">
      <alignment horizontal="right" vertical="top" wrapText="1"/>
      <protection locked="0"/>
    </xf>
    <xf numFmtId="165" fontId="33" fillId="4" borderId="68" xfId="0" applyNumberFormat="1" applyFont="1" applyFill="1" applyBorder="1" applyAlignment="1" applyProtection="1">
      <alignment horizontal="right" vertical="top" wrapText="1"/>
      <protection locked="0"/>
    </xf>
    <xf numFmtId="165" fontId="32" fillId="4" borderId="65" xfId="0" applyNumberFormat="1" applyFont="1" applyFill="1" applyBorder="1" applyAlignment="1" applyProtection="1">
      <alignment horizontal="right" vertical="top" wrapText="1"/>
      <protection locked="0"/>
    </xf>
    <xf numFmtId="0" fontId="32" fillId="4" borderId="67" xfId="0" applyFont="1" applyFill="1" applyBorder="1" applyAlignment="1" applyProtection="1">
      <alignment vertical="center" wrapText="1"/>
      <protection locked="0"/>
    </xf>
    <xf numFmtId="0" fontId="18" fillId="0" borderId="0" xfId="0" applyFont="1" applyFill="1" applyAlignment="1" applyProtection="1">
      <alignment horizontal="center" vertical="top" wrapText="1"/>
      <protection locked="0"/>
    </xf>
    <xf numFmtId="0" fontId="18" fillId="0" borderId="0" xfId="0" applyFont="1" applyFill="1" applyBorder="1" applyAlignment="1" applyProtection="1">
      <alignment horizontal="right" vertical="top" wrapText="1"/>
      <protection locked="0"/>
    </xf>
    <xf numFmtId="165" fontId="18" fillId="0" borderId="0" xfId="0" applyNumberFormat="1" applyFont="1" applyFill="1" applyBorder="1" applyAlignment="1" applyProtection="1">
      <alignment horizontal="right" vertical="top" wrapText="1"/>
      <protection locked="0"/>
    </xf>
    <xf numFmtId="0" fontId="18" fillId="0" borderId="0" xfId="0" applyFont="1" applyFill="1" applyAlignment="1" applyProtection="1">
      <alignment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3"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3"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49" fontId="7" fillId="6" borderId="42" xfId="0" applyNumberFormat="1" applyFont="1" applyFill="1" applyBorder="1" applyAlignment="1" applyProtection="1">
      <alignment horizontal="left"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9" fontId="29" fillId="0" borderId="0" xfId="0" applyNumberFormat="1" applyFont="1" applyFill="1" applyBorder="1" applyAlignment="1" applyProtection="1">
      <alignment horizontal="center" wrapText="1"/>
      <protection locked="0"/>
    </xf>
    <xf numFmtId="165" fontId="29"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3" fillId="4" borderId="46" xfId="0" applyFont="1" applyFill="1" applyBorder="1" applyAlignment="1" applyProtection="1">
      <alignment horizontal="left" vertical="top" wrapText="1"/>
      <protection locked="0"/>
    </xf>
    <xf numFmtId="1" fontId="33" fillId="4" borderId="47" xfId="0" applyNumberFormat="1" applyFont="1" applyFill="1" applyBorder="1" applyAlignment="1" applyProtection="1">
      <alignment horizontal="center" vertical="top" wrapText="1"/>
      <protection locked="0"/>
    </xf>
    <xf numFmtId="1" fontId="33" fillId="4" borderId="47" xfId="0" applyNumberFormat="1" applyFont="1" applyFill="1" applyBorder="1" applyAlignment="1" applyProtection="1">
      <alignment horizontal="left" vertical="top" wrapText="1"/>
      <protection locked="0"/>
    </xf>
    <xf numFmtId="165" fontId="33" fillId="4" borderId="54" xfId="0" applyNumberFormat="1" applyFont="1" applyFill="1" applyBorder="1" applyAlignment="1" applyProtection="1">
      <alignment horizontal="right" vertical="top" wrapText="1"/>
      <protection locked="0"/>
    </xf>
    <xf numFmtId="165" fontId="32"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165" fontId="16" fillId="0" borderId="0" xfId="0" applyNumberFormat="1" applyFont="1" applyAlignment="1" applyProtection="1">
      <alignment horizontal="center" vertical="top" wrapText="1"/>
      <protection locked="0"/>
    </xf>
    <xf numFmtId="165" fontId="16" fillId="0" borderId="0" xfId="0" applyNumberFormat="1" applyFont="1" applyAlignment="1" applyProtection="1">
      <alignment horizontal="left" vertical="top" wrapText="1"/>
      <protection locked="0"/>
    </xf>
    <xf numFmtId="164" fontId="16" fillId="0" borderId="0" xfId="0" applyNumberFormat="1" applyFont="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2"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2"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2" fillId="0" borderId="0" xfId="0" applyFont="1" applyAlignment="1">
      <alignment vertical="center"/>
    </xf>
    <xf numFmtId="0" fontId="21"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164" fontId="7" fillId="5" borderId="8" xfId="0" applyNumberFormat="1" applyFont="1" applyFill="1" applyBorder="1" applyAlignment="1" applyProtection="1">
      <alignment horizontal="right" vertical="top" wrapText="1"/>
    </xf>
    <xf numFmtId="49" fontId="7" fillId="0" borderId="10" xfId="0" applyNumberFormat="1" applyFont="1" applyBorder="1" applyAlignment="1">
      <alignment vertical="center"/>
    </xf>
    <xf numFmtId="0" fontId="33" fillId="5" borderId="19"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left" vertical="top" wrapText="1"/>
      <protection locked="0"/>
    </xf>
    <xf numFmtId="1" fontId="3" fillId="4" borderId="0" xfId="0" applyNumberFormat="1" applyFont="1" applyFill="1" applyBorder="1" applyAlignment="1" applyProtection="1">
      <alignment horizontal="center" vertical="top" wrapText="1"/>
      <protection locked="0"/>
    </xf>
    <xf numFmtId="1" fontId="3" fillId="4" borderId="0" xfId="0" applyNumberFormat="1" applyFont="1" applyFill="1" applyBorder="1" applyAlignment="1" applyProtection="1">
      <alignment horizontal="right" vertical="top" wrapText="1"/>
      <protection locked="0"/>
    </xf>
    <xf numFmtId="165" fontId="3" fillId="4"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protection locked="0"/>
    </xf>
    <xf numFmtId="1" fontId="3" fillId="5" borderId="0" xfId="0" applyNumberFormat="1" applyFont="1" applyFill="1" applyBorder="1" applyAlignment="1" applyProtection="1">
      <alignment horizontal="center" vertical="top" wrapText="1"/>
      <protection locked="0"/>
    </xf>
    <xf numFmtId="1" fontId="3" fillId="5" borderId="0" xfId="0" applyNumberFormat="1" applyFont="1" applyFill="1" applyBorder="1" applyAlignment="1" applyProtection="1">
      <alignment horizontal="right" vertical="top" wrapText="1"/>
      <protection locked="0"/>
    </xf>
    <xf numFmtId="165" fontId="3" fillId="5" borderId="0" xfId="0" applyNumberFormat="1" applyFont="1" applyFill="1" applyBorder="1" applyAlignment="1" applyProtection="1">
      <alignment horizontal="right" vertical="top" wrapText="1"/>
    </xf>
    <xf numFmtId="10" fontId="3" fillId="5" borderId="0" xfId="0" applyNumberFormat="1" applyFont="1" applyFill="1" applyBorder="1" applyAlignment="1" applyProtection="1">
      <alignment horizontal="right" vertical="top" wrapText="1"/>
    </xf>
    <xf numFmtId="0" fontId="7" fillId="6" borderId="0" xfId="0" applyFont="1" applyFill="1" applyAlignment="1" applyProtection="1">
      <alignment vertical="top" wrapText="1"/>
      <protection locked="0"/>
    </xf>
    <xf numFmtId="0" fontId="16" fillId="6" borderId="0" xfId="0" applyFont="1" applyFill="1" applyAlignment="1" applyProtection="1">
      <alignment horizontal="right" vertical="top" wrapText="1"/>
      <protection locked="0"/>
    </xf>
    <xf numFmtId="165" fontId="16" fillId="6" borderId="0" xfId="0" applyNumberFormat="1" applyFont="1" applyFill="1" applyAlignment="1" applyProtection="1">
      <alignment horizontal="center" vertical="top" wrapText="1"/>
      <protection locked="0"/>
    </xf>
    <xf numFmtId="165" fontId="3" fillId="6" borderId="0" xfId="0" applyNumberFormat="1" applyFont="1" applyFill="1" applyBorder="1" applyAlignment="1" applyProtection="1">
      <alignment horizontal="right" vertical="top" wrapText="1"/>
    </xf>
    <xf numFmtId="1" fontId="3" fillId="6" borderId="0" xfId="0" applyNumberFormat="1" applyFont="1" applyFill="1" applyBorder="1" applyAlignment="1" applyProtection="1">
      <alignment horizontal="center" vertical="top" wrapText="1"/>
      <protection locked="0"/>
    </xf>
    <xf numFmtId="0" fontId="3" fillId="6" borderId="0" xfId="0" applyFont="1" applyFill="1" applyBorder="1" applyAlignment="1" applyProtection="1">
      <alignment horizontal="left" vertical="top" wrapText="1"/>
      <protection locked="0"/>
    </xf>
    <xf numFmtId="166" fontId="3" fillId="5" borderId="0" xfId="0" applyNumberFormat="1" applyFont="1" applyFill="1" applyBorder="1" applyAlignment="1" applyProtection="1">
      <alignment horizontal="right" vertical="top" wrapText="1"/>
    </xf>
    <xf numFmtId="166" fontId="16" fillId="0" borderId="0" xfId="0" applyNumberFormat="1" applyFont="1" applyAlignment="1" applyProtection="1">
      <alignment horizontal="center" vertical="top" wrapText="1"/>
      <protection locked="0"/>
    </xf>
    <xf numFmtId="165" fontId="33" fillId="6" borderId="1" xfId="0" applyNumberFormat="1" applyFont="1" applyFill="1" applyBorder="1" applyAlignment="1" applyProtection="1">
      <alignment horizontal="right" vertical="top" wrapText="1"/>
      <protection locked="0"/>
    </xf>
    <xf numFmtId="164" fontId="3" fillId="6" borderId="28" xfId="0" applyNumberFormat="1" applyFont="1" applyFill="1" applyBorder="1" applyAlignment="1" applyProtection="1">
      <alignment horizontal="center" vertical="top" wrapText="1"/>
      <protection locked="0"/>
    </xf>
    <xf numFmtId="1" fontId="3" fillId="6" borderId="28" xfId="0" applyNumberFormat="1" applyFont="1" applyFill="1" applyBorder="1" applyAlignment="1" applyProtection="1">
      <alignment horizontal="right" vertical="top" wrapText="1"/>
      <protection locked="0"/>
    </xf>
    <xf numFmtId="165" fontId="3" fillId="6" borderId="28" xfId="1" applyNumberFormat="1" applyFont="1" applyFill="1" applyBorder="1" applyAlignment="1" applyProtection="1">
      <alignment horizontal="right" vertical="top" wrapText="1"/>
      <protection locked="0"/>
    </xf>
    <xf numFmtId="165" fontId="3" fillId="6" borderId="28" xfId="0" applyNumberFormat="1" applyFont="1" applyFill="1" applyBorder="1" applyAlignment="1" applyProtection="1">
      <alignment horizontal="right" vertical="top" wrapText="1"/>
    </xf>
    <xf numFmtId="0" fontId="3" fillId="6" borderId="34" xfId="0" applyFont="1" applyFill="1" applyBorder="1" applyAlignment="1" applyProtection="1">
      <alignment horizontal="left" vertical="top" wrapText="1"/>
      <protection locked="0"/>
    </xf>
    <xf numFmtId="0" fontId="4" fillId="0" borderId="0" xfId="0" applyFont="1" applyBorder="1" applyAlignment="1" applyProtection="1">
      <alignment horizontal="right" wrapText="1"/>
      <protection locked="0"/>
    </xf>
    <xf numFmtId="165" fontId="4" fillId="0" borderId="0" xfId="1" applyNumberFormat="1" applyFont="1" applyFill="1" applyBorder="1" applyAlignment="1" applyProtection="1">
      <alignment horizontal="center" wrapText="1"/>
    </xf>
    <xf numFmtId="165" fontId="4" fillId="0" borderId="0" xfId="1" applyNumberFormat="1" applyFont="1"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166" fontId="4" fillId="7" borderId="56" xfId="4" applyNumberFormat="1" applyFont="1" applyFill="1" applyBorder="1" applyAlignment="1" applyProtection="1">
      <alignment horizontal="center" wrapText="1"/>
      <protection locked="0"/>
    </xf>
    <xf numFmtId="166" fontId="4" fillId="7" borderId="4" xfId="4" applyNumberFormat="1" applyFont="1" applyFill="1" applyBorder="1" applyAlignment="1" applyProtection="1">
      <alignment horizontal="center" wrapText="1"/>
      <protection locked="0"/>
    </xf>
    <xf numFmtId="165" fontId="4" fillId="7" borderId="4" xfId="1" applyNumberFormat="1" applyFont="1" applyFill="1" applyBorder="1" applyAlignment="1" applyProtection="1">
      <alignment horizontal="center" wrapText="1"/>
      <protection locked="0"/>
    </xf>
    <xf numFmtId="165" fontId="4" fillId="7" borderId="8" xfId="1" applyNumberFormat="1" applyFont="1" applyFill="1" applyBorder="1" applyAlignment="1" applyProtection="1">
      <alignment horizontal="center" wrapText="1"/>
      <protection locked="0"/>
    </xf>
    <xf numFmtId="0" fontId="3" fillId="0" borderId="55" xfId="0" applyFont="1" applyFill="1" applyBorder="1" applyAlignment="1" applyProtection="1">
      <alignment horizontal="right" vertical="top" wrapText="1"/>
      <protection locked="0"/>
    </xf>
    <xf numFmtId="164" fontId="3" fillId="0" borderId="55" xfId="0" applyNumberFormat="1" applyFont="1" applyFill="1" applyBorder="1" applyAlignment="1" applyProtection="1">
      <alignment horizontal="center" vertical="top" wrapText="1"/>
      <protection locked="0"/>
    </xf>
    <xf numFmtId="1" fontId="3" fillId="0" borderId="55" xfId="0" applyNumberFormat="1" applyFont="1" applyFill="1" applyBorder="1" applyAlignment="1" applyProtection="1">
      <alignment horizontal="right" vertical="top" wrapText="1"/>
      <protection locked="0"/>
    </xf>
    <xf numFmtId="165" fontId="3" fillId="0" borderId="55" xfId="1" applyNumberFormat="1" applyFont="1" applyFill="1" applyBorder="1" applyAlignment="1" applyProtection="1">
      <alignment horizontal="right" vertical="top" wrapText="1"/>
      <protection locked="0"/>
    </xf>
    <xf numFmtId="165" fontId="3" fillId="0" borderId="55" xfId="0" applyNumberFormat="1" applyFont="1" applyFill="1" applyBorder="1" applyAlignment="1" applyProtection="1">
      <alignment horizontal="right" vertical="top" wrapText="1"/>
    </xf>
    <xf numFmtId="0" fontId="3" fillId="0" borderId="55" xfId="0" applyFont="1" applyFill="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3" fillId="6" borderId="41" xfId="0" applyFont="1" applyFill="1" applyBorder="1" applyAlignment="1" applyProtection="1">
      <alignment horizontal="left" vertical="center" wrapText="1" indent="2"/>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49" fontId="2" fillId="0" borderId="0" xfId="0" applyNumberFormat="1" applyFont="1" applyAlignment="1" applyProtection="1">
      <alignment horizontal="left" vertical="top" wrapText="1"/>
      <protection locked="0"/>
    </xf>
    <xf numFmtId="0" fontId="2" fillId="0" borderId="0" xfId="0" applyNumberFormat="1" applyFont="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165" fontId="4" fillId="6" borderId="1" xfId="1" applyNumberFormat="1" applyFont="1" applyFill="1" applyBorder="1" applyAlignment="1" applyProtection="1">
      <alignment horizontal="center" wrapText="1"/>
      <protection locked="0"/>
    </xf>
    <xf numFmtId="49" fontId="4" fillId="6" borderId="27" xfId="0" applyNumberFormat="1" applyFont="1"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164" fontId="16" fillId="0" borderId="0" xfId="0" applyNumberFormat="1" applyFont="1" applyBorder="1" applyAlignment="1" applyProtection="1">
      <alignment horizontal="right" vertical="top" wrapText="1"/>
      <protection locked="0"/>
    </xf>
    <xf numFmtId="0" fontId="16" fillId="0" borderId="0" xfId="0" applyFont="1" applyAlignment="1" applyProtection="1">
      <alignment horizontal="right" vertical="top" wrapText="1"/>
      <protection locked="0"/>
    </xf>
    <xf numFmtId="0" fontId="7" fillId="0" borderId="0" xfId="0" applyFont="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1" fillId="0" borderId="0" xfId="0" applyFont="1" applyAlignment="1">
      <alignment vertical="center" wrapText="1"/>
    </xf>
    <xf numFmtId="49" fontId="1" fillId="0" borderId="0" xfId="0" applyNumberFormat="1" applyFont="1" applyAlignment="1" applyProtection="1">
      <alignment horizontal="left" vertical="center" wrapText="1"/>
    </xf>
    <xf numFmtId="165" fontId="1" fillId="4" borderId="8" xfId="0" applyNumberFormat="1" applyFont="1" applyFill="1" applyBorder="1" applyAlignment="1" applyProtection="1">
      <alignment horizontal="right" vertical="center" wrapText="1"/>
    </xf>
    <xf numFmtId="10" fontId="1" fillId="4" borderId="8" xfId="0" applyNumberFormat="1" applyFont="1" applyFill="1" applyBorder="1" applyAlignment="1" applyProtection="1">
      <alignment horizontal="center" vertical="center" wrapText="1"/>
    </xf>
    <xf numFmtId="0" fontId="1" fillId="5" borderId="19" xfId="0" applyFont="1" applyFill="1" applyBorder="1" applyAlignment="1" applyProtection="1">
      <alignment horizontal="center" vertical="center" wrapText="1"/>
      <protection locked="0"/>
    </xf>
    <xf numFmtId="165" fontId="1" fillId="4" borderId="4" xfId="0" applyNumberFormat="1" applyFont="1" applyFill="1" applyBorder="1" applyAlignment="1" applyProtection="1">
      <alignment horizontal="right" vertical="center" wrapText="1"/>
    </xf>
    <xf numFmtId="0" fontId="1" fillId="4" borderId="18" xfId="0" applyFont="1" applyFill="1" applyBorder="1" applyAlignment="1" applyProtection="1">
      <alignment horizontal="center" vertical="center" wrapText="1"/>
    </xf>
    <xf numFmtId="0" fontId="1" fillId="0" borderId="26" xfId="0" applyFont="1" applyBorder="1" applyAlignment="1" applyProtection="1">
      <alignment vertical="center" wrapText="1"/>
      <protection locked="0"/>
    </xf>
    <xf numFmtId="0" fontId="1" fillId="0" borderId="0" xfId="0" applyFont="1" applyAlignment="1" applyProtection="1">
      <alignment vertical="center" wrapText="1"/>
    </xf>
    <xf numFmtId="165" fontId="1" fillId="4" borderId="1" xfId="0" applyNumberFormat="1" applyFont="1" applyFill="1" applyBorder="1" applyAlignment="1" applyProtection="1">
      <alignment horizontal="right" vertical="center" wrapText="1"/>
    </xf>
    <xf numFmtId="0" fontId="1" fillId="0" borderId="19" xfId="0" applyFont="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165" fontId="1" fillId="4" borderId="32" xfId="0" applyNumberFormat="1" applyFont="1" applyFill="1" applyBorder="1" applyAlignment="1" applyProtection="1">
      <alignment horizontal="right" vertical="center" wrapText="1"/>
    </xf>
    <xf numFmtId="10" fontId="1" fillId="4" borderId="32" xfId="0" applyNumberFormat="1" applyFont="1" applyFill="1" applyBorder="1" applyAlignment="1" applyProtection="1">
      <alignment horizontal="center" vertical="center" wrapText="1"/>
    </xf>
    <xf numFmtId="0" fontId="1" fillId="0" borderId="21" xfId="0" applyFont="1" applyFill="1" applyBorder="1" applyAlignment="1" applyProtection="1">
      <alignment vertical="center" wrapText="1"/>
      <protection locked="0"/>
    </xf>
    <xf numFmtId="0" fontId="1" fillId="0" borderId="15" xfId="0" applyFont="1" applyBorder="1" applyAlignment="1" applyProtection="1">
      <alignment horizontal="center" vertical="center"/>
      <protection locked="0"/>
    </xf>
    <xf numFmtId="0" fontId="1" fillId="0" borderId="8" xfId="0" applyFont="1" applyBorder="1" applyAlignment="1" applyProtection="1">
      <alignment vertical="center"/>
      <protection locked="0"/>
    </xf>
    <xf numFmtId="0" fontId="1" fillId="5" borderId="8" xfId="0" applyFont="1" applyFill="1" applyBorder="1" applyAlignment="1" applyProtection="1">
      <alignment horizontal="right" vertical="center" wrapText="1"/>
      <protection locked="0"/>
    </xf>
    <xf numFmtId="164" fontId="1" fillId="5" borderId="8" xfId="0" applyNumberFormat="1" applyFont="1" applyFill="1" applyBorder="1" applyAlignment="1" applyProtection="1">
      <alignment horizontal="right" vertical="center" wrapText="1"/>
      <protection locked="0"/>
    </xf>
    <xf numFmtId="165" fontId="1" fillId="4" borderId="8" xfId="0" applyNumberFormat="1" applyFont="1" applyFill="1" applyBorder="1" applyAlignment="1" applyProtection="1">
      <alignment horizontal="right" vertical="center" wrapText="1"/>
      <protection locked="0"/>
    </xf>
    <xf numFmtId="1" fontId="1" fillId="5" borderId="12" xfId="0" applyNumberFormat="1" applyFont="1" applyFill="1" applyBorder="1" applyAlignment="1" applyProtection="1">
      <alignment horizontal="right" vertical="center" wrapText="1"/>
      <protection locked="0"/>
    </xf>
    <xf numFmtId="164" fontId="1" fillId="5" borderId="12" xfId="0" applyNumberFormat="1" applyFont="1" applyFill="1" applyBorder="1" applyAlignment="1" applyProtection="1">
      <alignment horizontal="right" vertical="center" wrapText="1"/>
      <protection locked="0"/>
    </xf>
    <xf numFmtId="1" fontId="1" fillId="4" borderId="12" xfId="0" applyNumberFormat="1" applyFont="1" applyFill="1" applyBorder="1" applyAlignment="1" applyProtection="1">
      <alignment horizontal="right" vertical="center" wrapText="1"/>
      <protection locked="0"/>
    </xf>
    <xf numFmtId="165" fontId="1" fillId="4" borderId="12" xfId="0" applyNumberFormat="1" applyFont="1" applyFill="1" applyBorder="1" applyAlignment="1" applyProtection="1">
      <alignment horizontal="right" vertical="center" wrapText="1"/>
      <protection locked="0"/>
    </xf>
    <xf numFmtId="0" fontId="1" fillId="0" borderId="26"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5" borderId="1" xfId="0" applyFont="1" applyFill="1" applyBorder="1" applyAlignment="1" applyProtection="1">
      <alignment horizontal="right" vertical="center" wrapText="1"/>
      <protection locked="0"/>
    </xf>
    <xf numFmtId="164" fontId="1" fillId="5" borderId="1" xfId="0" applyNumberFormat="1" applyFont="1" applyFill="1" applyBorder="1" applyAlignment="1" applyProtection="1">
      <alignment horizontal="right" vertical="center" wrapText="1"/>
      <protection locked="0"/>
    </xf>
    <xf numFmtId="1" fontId="1" fillId="5" borderId="3" xfId="0" applyNumberFormat="1" applyFont="1" applyFill="1" applyBorder="1" applyAlignment="1" applyProtection="1">
      <alignment horizontal="right" vertical="center" wrapText="1"/>
      <protection locked="0"/>
    </xf>
    <xf numFmtId="164" fontId="1" fillId="5" borderId="3" xfId="0" applyNumberFormat="1" applyFont="1" applyFill="1" applyBorder="1" applyAlignment="1" applyProtection="1">
      <alignment horizontal="right" vertical="center" wrapText="1"/>
      <protection locked="0"/>
    </xf>
    <xf numFmtId="0" fontId="1" fillId="0" borderId="19" xfId="0" applyFont="1" applyBorder="1" applyAlignment="1" applyProtection="1">
      <alignment horizontal="left" vertical="center" wrapText="1"/>
      <protection locked="0"/>
    </xf>
    <xf numFmtId="1" fontId="1" fillId="5" borderId="1" xfId="0" applyNumberFormat="1" applyFont="1" applyFill="1" applyBorder="1" applyAlignment="1" applyProtection="1">
      <alignment horizontal="right" vertical="center" wrapText="1"/>
      <protection locked="0"/>
    </xf>
    <xf numFmtId="0" fontId="1" fillId="0" borderId="1" xfId="0" applyFont="1" applyBorder="1" applyAlignment="1" applyProtection="1">
      <alignment vertical="center"/>
      <protection locked="0"/>
    </xf>
    <xf numFmtId="0" fontId="1" fillId="0" borderId="56" xfId="0" applyFont="1" applyBorder="1" applyAlignment="1" applyProtection="1">
      <alignment vertical="center" wrapText="1"/>
      <protection locked="0"/>
    </xf>
    <xf numFmtId="0" fontId="1" fillId="5" borderId="56" xfId="0" applyFont="1" applyFill="1" applyBorder="1" applyAlignment="1" applyProtection="1">
      <alignment horizontal="right" vertical="center" wrapText="1"/>
      <protection locked="0"/>
    </xf>
    <xf numFmtId="164" fontId="1" fillId="5" borderId="56" xfId="0" applyNumberFormat="1" applyFont="1" applyFill="1" applyBorder="1" applyAlignment="1" applyProtection="1">
      <alignment horizontal="right" vertical="center" wrapText="1"/>
      <protection locked="0"/>
    </xf>
    <xf numFmtId="165" fontId="1" fillId="4" borderId="4" xfId="0" applyNumberFormat="1" applyFont="1" applyFill="1" applyBorder="1" applyAlignment="1" applyProtection="1">
      <alignment horizontal="right" vertical="center" wrapText="1"/>
      <protection locked="0"/>
    </xf>
    <xf numFmtId="1" fontId="1" fillId="5" borderId="56" xfId="0" applyNumberFormat="1" applyFont="1" applyFill="1" applyBorder="1" applyAlignment="1" applyProtection="1">
      <alignment horizontal="right" vertical="center" wrapText="1"/>
      <protection locked="0"/>
    </xf>
    <xf numFmtId="1" fontId="1" fillId="4" borderId="9" xfId="0" applyNumberFormat="1" applyFont="1" applyFill="1" applyBorder="1" applyAlignment="1" applyProtection="1">
      <alignment horizontal="right" vertical="center" wrapText="1"/>
      <protection locked="0"/>
    </xf>
    <xf numFmtId="165" fontId="1" fillId="4" borderId="9" xfId="0" applyNumberFormat="1" applyFont="1" applyFill="1" applyBorder="1" applyAlignment="1" applyProtection="1">
      <alignment horizontal="right" vertical="center" wrapText="1"/>
      <protection locked="0"/>
    </xf>
    <xf numFmtId="0" fontId="1" fillId="0" borderId="18" xfId="0" applyFont="1" applyBorder="1" applyAlignment="1" applyProtection="1">
      <alignment horizontal="left" vertical="center" wrapText="1"/>
      <protection locked="0"/>
    </xf>
    <xf numFmtId="1"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pplyProtection="1">
      <alignment vertical="center" wrapText="1"/>
      <protection locked="0"/>
    </xf>
    <xf numFmtId="0" fontId="1" fillId="0" borderId="0" xfId="0" applyFont="1" applyAlignment="1" applyProtection="1">
      <alignment vertical="top" wrapText="1"/>
      <protection locked="0"/>
    </xf>
    <xf numFmtId="49" fontId="1" fillId="0" borderId="0" xfId="0" applyNumberFormat="1" applyFont="1" applyAlignment="1" applyProtection="1">
      <alignment horizontal="left" vertical="top" wrapText="1"/>
      <protection locked="0"/>
    </xf>
    <xf numFmtId="164" fontId="1" fillId="0" borderId="0" xfId="0" applyNumberFormat="1" applyFont="1" applyAlignment="1" applyProtection="1">
      <alignment horizontal="center" vertical="top" wrapText="1"/>
      <protection locked="0"/>
    </xf>
    <xf numFmtId="1" fontId="1" fillId="0" borderId="0" xfId="0" applyNumberFormat="1" applyFont="1" applyAlignment="1" applyProtection="1">
      <alignment horizontal="center" vertical="top" wrapText="1"/>
      <protection locked="0"/>
    </xf>
    <xf numFmtId="167" fontId="1" fillId="0" borderId="0" xfId="1" applyNumberFormat="1" applyFont="1" applyAlignment="1" applyProtection="1">
      <alignment horizontal="center" vertical="top" wrapText="1"/>
      <protection locked="0"/>
    </xf>
    <xf numFmtId="165" fontId="1" fillId="0" borderId="0" xfId="0" applyNumberFormat="1" applyFont="1" applyAlignment="1" applyProtection="1">
      <alignment horizontal="right" vertical="top" wrapText="1"/>
      <protection locked="0"/>
    </xf>
    <xf numFmtId="0" fontId="1" fillId="0" borderId="0" xfId="0" applyFont="1" applyAlignment="1" applyProtection="1">
      <alignment horizontal="left" vertical="top" wrapText="1"/>
      <protection locked="0"/>
    </xf>
    <xf numFmtId="0" fontId="1" fillId="6" borderId="36" xfId="0" applyFont="1" applyFill="1" applyBorder="1" applyAlignment="1" applyProtection="1">
      <alignment horizontal="center" vertical="top" wrapText="1"/>
      <protection locked="0"/>
    </xf>
    <xf numFmtId="0" fontId="1" fillId="5" borderId="7" xfId="0" applyFont="1" applyFill="1" applyBorder="1" applyAlignment="1" applyProtection="1">
      <alignment horizontal="left" vertical="top" wrapText="1"/>
      <protection locked="0"/>
    </xf>
    <xf numFmtId="164" fontId="1" fillId="5" borderId="8" xfId="0" applyNumberFormat="1" applyFont="1" applyFill="1" applyBorder="1" applyAlignment="1" applyProtection="1">
      <alignment horizontal="center" vertical="top" wrapText="1"/>
      <protection locked="0"/>
    </xf>
    <xf numFmtId="1" fontId="1" fillId="5" borderId="8" xfId="0" applyNumberFormat="1" applyFont="1" applyFill="1" applyBorder="1" applyAlignment="1" applyProtection="1">
      <alignment horizontal="right" vertical="top" wrapText="1"/>
      <protection locked="0"/>
    </xf>
    <xf numFmtId="165" fontId="1" fillId="5" borderId="8" xfId="1" applyNumberFormat="1" applyFont="1" applyFill="1" applyBorder="1" applyAlignment="1" applyProtection="1">
      <alignment horizontal="right" vertical="top" wrapText="1"/>
      <protection locked="0"/>
    </xf>
    <xf numFmtId="165" fontId="1" fillId="0" borderId="69" xfId="0" applyNumberFormat="1" applyFont="1" applyFill="1" applyBorder="1" applyAlignment="1" applyProtection="1">
      <alignment horizontal="right" vertical="top" wrapText="1"/>
      <protection locked="0"/>
    </xf>
    <xf numFmtId="0" fontId="1" fillId="5" borderId="26"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164" fontId="1" fillId="5" borderId="1" xfId="0" applyNumberFormat="1" applyFont="1" applyFill="1" applyBorder="1" applyAlignment="1" applyProtection="1">
      <alignment horizontal="center" vertical="top" wrapText="1"/>
      <protection locked="0"/>
    </xf>
    <xf numFmtId="1" fontId="1" fillId="5" borderId="1" xfId="0" applyNumberFormat="1" applyFont="1" applyFill="1" applyBorder="1" applyAlignment="1" applyProtection="1">
      <alignment horizontal="right" vertical="top" wrapText="1"/>
      <protection locked="0"/>
    </xf>
    <xf numFmtId="165" fontId="1" fillId="5" borderId="1" xfId="1" applyNumberFormat="1" applyFont="1" applyFill="1" applyBorder="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0" fontId="1" fillId="5" borderId="19" xfId="0" applyFont="1" applyFill="1" applyBorder="1" applyAlignment="1" applyProtection="1">
      <alignment horizontal="left" vertical="top" wrapText="1"/>
      <protection locked="0"/>
    </xf>
    <xf numFmtId="0" fontId="1" fillId="6" borderId="2" xfId="0" applyFont="1" applyFill="1" applyBorder="1" applyAlignment="1" applyProtection="1">
      <alignment horizontal="center" vertical="top" wrapText="1"/>
      <protection locked="0"/>
    </xf>
    <xf numFmtId="164" fontId="1" fillId="6" borderId="8" xfId="0" applyNumberFormat="1" applyFont="1" applyFill="1" applyBorder="1" applyAlignment="1" applyProtection="1">
      <alignment horizontal="center" vertical="top" wrapText="1"/>
      <protection locked="0"/>
    </xf>
    <xf numFmtId="1" fontId="1" fillId="6" borderId="8" xfId="0" applyNumberFormat="1" applyFont="1" applyFill="1" applyBorder="1" applyAlignment="1" applyProtection="1">
      <alignment horizontal="right" vertical="top" wrapText="1"/>
      <protection locked="0"/>
    </xf>
    <xf numFmtId="165" fontId="1" fillId="6" borderId="8" xfId="1" applyNumberFormat="1" applyFont="1" applyFill="1" applyBorder="1" applyAlignment="1" applyProtection="1">
      <alignment horizontal="right" vertical="top" wrapText="1"/>
      <protection locked="0"/>
    </xf>
    <xf numFmtId="0" fontId="1" fillId="6" borderId="26" xfId="0" applyFont="1" applyFill="1" applyBorder="1" applyAlignment="1" applyProtection="1">
      <alignment horizontal="left" vertical="top" wrapText="1"/>
      <protection locked="0"/>
    </xf>
    <xf numFmtId="0" fontId="1" fillId="0" borderId="40" xfId="0" applyFont="1" applyBorder="1" applyAlignment="1" applyProtection="1">
      <alignment horizontal="center" vertical="top" wrapText="1"/>
      <protection locked="0"/>
    </xf>
    <xf numFmtId="0" fontId="1" fillId="5" borderId="29" xfId="0" applyFont="1" applyFill="1" applyBorder="1" applyAlignment="1" applyProtection="1">
      <alignment horizontal="left" vertical="top" wrapText="1"/>
      <protection locked="0"/>
    </xf>
    <xf numFmtId="164" fontId="1" fillId="5" borderId="56" xfId="0" applyNumberFormat="1" applyFont="1" applyFill="1" applyBorder="1" applyAlignment="1" applyProtection="1">
      <alignment horizontal="center" vertical="top" wrapText="1"/>
      <protection locked="0"/>
    </xf>
    <xf numFmtId="1" fontId="1" fillId="5" borderId="56" xfId="0" applyNumberFormat="1" applyFont="1" applyFill="1" applyBorder="1" applyAlignment="1" applyProtection="1">
      <alignment horizontal="right" vertical="top" wrapText="1"/>
      <protection locked="0"/>
    </xf>
    <xf numFmtId="165" fontId="1" fillId="5" borderId="56" xfId="1" applyNumberFormat="1" applyFont="1" applyFill="1" applyBorder="1" applyAlignment="1" applyProtection="1">
      <alignment horizontal="right" vertical="top" wrapText="1"/>
      <protection locked="0"/>
    </xf>
    <xf numFmtId="165" fontId="1" fillId="0" borderId="32" xfId="0" applyNumberFormat="1" applyFont="1" applyFill="1" applyBorder="1" applyAlignment="1" applyProtection="1">
      <alignment horizontal="right" vertical="top" wrapText="1"/>
      <protection locked="0"/>
    </xf>
    <xf numFmtId="0" fontId="1" fillId="5" borderId="18" xfId="0" applyFont="1" applyFill="1" applyBorder="1" applyAlignment="1" applyProtection="1">
      <alignment horizontal="left" vertical="top" wrapText="1"/>
      <protection locked="0"/>
    </xf>
    <xf numFmtId="164" fontId="1" fillId="4" borderId="28" xfId="0" applyNumberFormat="1" applyFont="1" applyFill="1" applyBorder="1" applyAlignment="1" applyProtection="1">
      <alignment horizontal="center" vertical="top" wrapText="1"/>
      <protection locked="0"/>
    </xf>
    <xf numFmtId="1" fontId="1" fillId="4" borderId="28" xfId="0" applyNumberFormat="1" applyFont="1" applyFill="1" applyBorder="1" applyAlignment="1" applyProtection="1">
      <alignment horizontal="right" vertical="top" wrapText="1"/>
      <protection locked="0"/>
    </xf>
    <xf numFmtId="165" fontId="1" fillId="4" borderId="28" xfId="1" applyNumberFormat="1" applyFont="1" applyFill="1" applyBorder="1" applyAlignment="1" applyProtection="1">
      <alignment horizontal="right" vertical="top" wrapText="1"/>
      <protection locked="0"/>
    </xf>
    <xf numFmtId="0" fontId="1" fillId="4" borderId="34" xfId="0" applyFont="1" applyFill="1" applyBorder="1" applyAlignment="1" applyProtection="1">
      <alignment horizontal="left" vertical="top" wrapText="1"/>
      <protection locked="0"/>
    </xf>
    <xf numFmtId="0" fontId="1" fillId="0" borderId="15" xfId="0" applyFont="1" applyBorder="1" applyAlignment="1" applyProtection="1">
      <alignment horizontal="center" vertical="top" wrapText="1"/>
      <protection locked="0"/>
    </xf>
    <xf numFmtId="165" fontId="1" fillId="0" borderId="27" xfId="0" applyNumberFormat="1" applyFont="1" applyFill="1" applyBorder="1" applyAlignment="1" applyProtection="1">
      <alignment horizontal="right" vertical="top" wrapText="1"/>
      <protection locked="0"/>
    </xf>
    <xf numFmtId="165" fontId="1" fillId="0" borderId="64" xfId="0" applyNumberFormat="1" applyFont="1" applyFill="1" applyBorder="1" applyAlignment="1" applyProtection="1">
      <alignment horizontal="right" vertical="top" wrapText="1"/>
      <protection locked="0"/>
    </xf>
    <xf numFmtId="0" fontId="1" fillId="0" borderId="31" xfId="0" applyFont="1" applyFill="1" applyBorder="1" applyAlignment="1" applyProtection="1">
      <alignment horizontal="center" vertical="top" wrapText="1"/>
      <protection locked="0"/>
    </xf>
    <xf numFmtId="0" fontId="1" fillId="0" borderId="0" xfId="0" applyFont="1" applyFill="1" applyAlignment="1" applyProtection="1">
      <alignment vertical="top" wrapText="1"/>
      <protection locked="0"/>
    </xf>
    <xf numFmtId="49" fontId="1" fillId="0" borderId="0" xfId="0" applyNumberFormat="1" applyFont="1" applyAlignment="1" applyProtection="1">
      <alignment horizontal="center" vertical="top" wrapText="1"/>
      <protection locked="0"/>
    </xf>
    <xf numFmtId="0" fontId="1" fillId="0" borderId="0" xfId="0" applyFont="1" applyAlignment="1" applyProtection="1">
      <alignment horizontal="center" vertical="top" wrapText="1"/>
      <protection locked="0"/>
    </xf>
    <xf numFmtId="0" fontId="1" fillId="5" borderId="8" xfId="0" applyFont="1" applyFill="1" applyBorder="1" applyAlignment="1" applyProtection="1">
      <alignment horizontal="center" vertical="top" wrapText="1"/>
      <protection locked="0"/>
    </xf>
    <xf numFmtId="165" fontId="1" fillId="5" borderId="8" xfId="0" applyNumberFormat="1" applyFont="1" applyFill="1" applyBorder="1" applyAlignment="1" applyProtection="1">
      <alignment horizontal="right" vertical="top" wrapText="1"/>
      <protection locked="0"/>
    </xf>
    <xf numFmtId="165" fontId="1" fillId="4" borderId="8" xfId="0" applyNumberFormat="1" applyFont="1" applyFill="1" applyBorder="1" applyAlignment="1" applyProtection="1">
      <alignment horizontal="right" vertical="top" wrapText="1"/>
      <protection locked="0"/>
    </xf>
    <xf numFmtId="165" fontId="1" fillId="5" borderId="8" xfId="0" applyNumberFormat="1" applyFont="1" applyFill="1" applyBorder="1" applyAlignment="1" applyProtection="1">
      <alignment horizontal="center" vertical="top" wrapText="1"/>
      <protection locked="0"/>
    </xf>
    <xf numFmtId="0" fontId="1" fillId="5" borderId="1" xfId="0" applyFont="1" applyFill="1" applyBorder="1" applyAlignment="1" applyProtection="1">
      <alignment horizontal="center" vertical="top" wrapText="1"/>
      <protection locked="0"/>
    </xf>
    <xf numFmtId="165" fontId="1" fillId="5" borderId="1" xfId="0" applyNumberFormat="1" applyFont="1" applyFill="1" applyBorder="1" applyAlignment="1" applyProtection="1">
      <alignment horizontal="right" vertical="top" wrapText="1"/>
      <protection locked="0"/>
    </xf>
    <xf numFmtId="165" fontId="1" fillId="4" borderId="1" xfId="0" applyNumberFormat="1" applyFont="1" applyFill="1" applyBorder="1" applyAlignment="1" applyProtection="1">
      <alignment horizontal="right" vertical="top" wrapText="1"/>
      <protection locked="0"/>
    </xf>
    <xf numFmtId="1" fontId="1" fillId="5" borderId="1" xfId="0" applyNumberFormat="1" applyFont="1" applyFill="1" applyBorder="1" applyAlignment="1" applyProtection="1">
      <alignment horizontal="center" vertical="top" wrapText="1"/>
      <protection locked="0"/>
    </xf>
    <xf numFmtId="0" fontId="1" fillId="5" borderId="56" xfId="0" applyFont="1" applyFill="1" applyBorder="1" applyAlignment="1" applyProtection="1">
      <alignment horizontal="center" vertical="top" wrapText="1"/>
      <protection locked="0"/>
    </xf>
    <xf numFmtId="165" fontId="1" fillId="5" borderId="56" xfId="0" applyNumberFormat="1" applyFont="1" applyFill="1" applyBorder="1" applyAlignment="1" applyProtection="1">
      <alignment horizontal="right" vertical="top" wrapText="1"/>
      <protection locked="0"/>
    </xf>
    <xf numFmtId="165" fontId="1" fillId="4" borderId="56" xfId="0" applyNumberFormat="1" applyFont="1" applyFill="1" applyBorder="1" applyAlignment="1" applyProtection="1">
      <alignment horizontal="right" vertical="top" wrapText="1"/>
      <protection locked="0"/>
    </xf>
    <xf numFmtId="1" fontId="1" fillId="5" borderId="56" xfId="0" applyNumberFormat="1" applyFont="1" applyFill="1" applyBorder="1" applyAlignment="1" applyProtection="1">
      <alignment horizontal="center" vertical="top" wrapText="1"/>
      <protection locked="0"/>
    </xf>
    <xf numFmtId="0" fontId="1" fillId="4" borderId="28" xfId="0" applyFont="1" applyFill="1" applyBorder="1" applyAlignment="1" applyProtection="1">
      <alignment horizontal="center" vertical="top" wrapText="1"/>
      <protection locked="0"/>
    </xf>
    <xf numFmtId="165" fontId="1" fillId="4" borderId="28" xfId="0" applyNumberFormat="1" applyFont="1" applyFill="1" applyBorder="1" applyAlignment="1" applyProtection="1">
      <alignment horizontal="right" vertical="top" wrapText="1"/>
      <protection locked="0"/>
    </xf>
    <xf numFmtId="165" fontId="1" fillId="4" borderId="28" xfId="0" applyNumberFormat="1" applyFont="1" applyFill="1" applyBorder="1" applyAlignment="1" applyProtection="1">
      <alignment horizontal="right" vertical="top" wrapText="1"/>
    </xf>
    <xf numFmtId="1" fontId="1" fillId="4" borderId="28" xfId="0" applyNumberFormat="1" applyFont="1" applyFill="1" applyBorder="1" applyAlignment="1" applyProtection="1">
      <alignment horizontal="center" vertical="top" wrapText="1"/>
      <protection locked="0"/>
    </xf>
    <xf numFmtId="0" fontId="1" fillId="4" borderId="34" xfId="0" applyFont="1" applyFill="1" applyBorder="1" applyAlignment="1" applyProtection="1">
      <alignment horizontal="center" vertical="top" wrapText="1"/>
      <protection locked="0"/>
    </xf>
    <xf numFmtId="1" fontId="1" fillId="5" borderId="8" xfId="0" applyNumberFormat="1" applyFont="1" applyFill="1" applyBorder="1" applyAlignment="1" applyProtection="1">
      <alignment horizontal="center" vertical="top" wrapText="1"/>
      <protection locked="0"/>
    </xf>
    <xf numFmtId="0" fontId="1" fillId="0" borderId="0" xfId="0" applyFont="1" applyAlignment="1" applyProtection="1">
      <alignment vertical="top" wrapText="1"/>
    </xf>
    <xf numFmtId="0" fontId="1" fillId="0" borderId="55" xfId="0" applyFont="1" applyFill="1" applyBorder="1" applyAlignment="1" applyProtection="1">
      <alignment horizontal="center" vertical="top" wrapText="1"/>
      <protection locked="0"/>
    </xf>
    <xf numFmtId="165" fontId="1" fillId="0" borderId="55" xfId="0" applyNumberFormat="1" applyFont="1" applyFill="1" applyBorder="1" applyAlignment="1" applyProtection="1">
      <alignment horizontal="right" vertical="top" wrapText="1"/>
      <protection locked="0"/>
    </xf>
    <xf numFmtId="165" fontId="1" fillId="0" borderId="55" xfId="0" applyNumberFormat="1" applyFont="1" applyFill="1" applyBorder="1" applyAlignment="1" applyProtection="1">
      <alignment horizontal="right" vertical="top" wrapText="1"/>
    </xf>
    <xf numFmtId="1" fontId="1" fillId="0" borderId="55"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vertical="top" wrapText="1"/>
      <protection locked="0"/>
    </xf>
    <xf numFmtId="164" fontId="1" fillId="0" borderId="0" xfId="0" applyNumberFormat="1" applyFont="1" applyAlignment="1" applyProtection="1">
      <alignment horizontal="right" vertical="top" wrapText="1"/>
      <protection locked="0"/>
    </xf>
    <xf numFmtId="164" fontId="1" fillId="5" borderId="8" xfId="0" applyNumberFormat="1" applyFont="1" applyFill="1" applyBorder="1" applyAlignment="1" applyProtection="1">
      <alignment horizontal="right" vertical="top" wrapText="1"/>
      <protection locked="0"/>
    </xf>
    <xf numFmtId="164" fontId="1" fillId="5" borderId="1" xfId="0" applyNumberFormat="1" applyFont="1" applyFill="1" applyBorder="1" applyAlignment="1" applyProtection="1">
      <alignment horizontal="right" vertical="top" wrapText="1"/>
      <protection locked="0"/>
    </xf>
    <xf numFmtId="164" fontId="1" fillId="5" borderId="56" xfId="0" applyNumberFormat="1" applyFont="1" applyFill="1" applyBorder="1" applyAlignment="1" applyProtection="1">
      <alignment horizontal="right" vertical="top" wrapText="1"/>
      <protection locked="0"/>
    </xf>
    <xf numFmtId="165" fontId="1" fillId="4" borderId="4" xfId="0" applyNumberFormat="1" applyFont="1" applyFill="1" applyBorder="1" applyAlignment="1" applyProtection="1">
      <alignment horizontal="right" vertical="top" wrapText="1"/>
      <protection locked="0"/>
    </xf>
    <xf numFmtId="164" fontId="1" fillId="4" borderId="28" xfId="0" applyNumberFormat="1" applyFont="1" applyFill="1" applyBorder="1" applyAlignment="1" applyProtection="1">
      <alignment horizontal="right" vertical="top" wrapText="1"/>
      <protection locked="0"/>
    </xf>
    <xf numFmtId="0" fontId="1" fillId="5" borderId="7" xfId="0" applyFont="1" applyFill="1" applyBorder="1" applyAlignment="1" applyProtection="1">
      <alignment vertical="top" wrapText="1"/>
      <protection locked="0"/>
    </xf>
    <xf numFmtId="0" fontId="1" fillId="5" borderId="6" xfId="0" applyFont="1" applyFill="1" applyBorder="1" applyAlignment="1" applyProtection="1">
      <alignment vertical="top" wrapText="1"/>
      <protection locked="0"/>
    </xf>
    <xf numFmtId="0" fontId="1" fillId="5" borderId="29" xfId="0" applyFont="1" applyFill="1" applyBorder="1" applyAlignment="1" applyProtection="1">
      <alignment vertical="top" wrapText="1"/>
      <protection locked="0"/>
    </xf>
    <xf numFmtId="0" fontId="1" fillId="5" borderId="26" xfId="0" applyFont="1" applyFill="1" applyBorder="1" applyAlignment="1" applyProtection="1">
      <alignment horizontal="center" vertical="top" wrapText="1"/>
      <protection locked="0"/>
    </xf>
    <xf numFmtId="0" fontId="1" fillId="5" borderId="19" xfId="0" applyFont="1" applyFill="1" applyBorder="1" applyAlignment="1" applyProtection="1">
      <alignment horizontal="center" vertical="top" wrapText="1"/>
      <protection locked="0"/>
    </xf>
    <xf numFmtId="0" fontId="1" fillId="5" borderId="18" xfId="0" applyFont="1" applyFill="1" applyBorder="1" applyAlignment="1" applyProtection="1">
      <alignment horizontal="center" vertical="top" wrapText="1"/>
      <protection locked="0"/>
    </xf>
    <xf numFmtId="164" fontId="1" fillId="0" borderId="55" xfId="0" applyNumberFormat="1" applyFont="1" applyFill="1" applyBorder="1" applyAlignment="1" applyProtection="1">
      <alignment horizontal="right" vertical="top" wrapText="1"/>
      <protection locked="0"/>
    </xf>
    <xf numFmtId="0" fontId="1" fillId="0" borderId="7" xfId="0" applyFont="1" applyFill="1" applyBorder="1" applyAlignment="1" applyProtection="1">
      <alignment vertical="top" wrapText="1"/>
      <protection locked="0"/>
    </xf>
    <xf numFmtId="165" fontId="1" fillId="0" borderId="8" xfId="0" applyNumberFormat="1" applyFont="1" applyFill="1" applyBorder="1" applyAlignment="1" applyProtection="1">
      <alignment horizontal="right" vertical="top" wrapText="1"/>
      <protection locked="0"/>
    </xf>
    <xf numFmtId="165" fontId="1" fillId="0" borderId="12" xfId="0" applyNumberFormat="1" applyFont="1" applyFill="1" applyBorder="1" applyAlignment="1" applyProtection="1">
      <alignment horizontal="right" vertical="top" wrapText="1"/>
      <protection locked="0"/>
    </xf>
    <xf numFmtId="0" fontId="1" fillId="0" borderId="6" xfId="0" applyFont="1" applyFill="1" applyBorder="1" applyAlignment="1" applyProtection="1">
      <alignment vertical="top" wrapText="1"/>
      <protection locked="0"/>
    </xf>
    <xf numFmtId="165" fontId="1" fillId="0" borderId="3" xfId="0" applyNumberFormat="1" applyFont="1" applyFill="1" applyBorder="1" applyAlignment="1" applyProtection="1">
      <alignment horizontal="right" vertical="top" wrapText="1"/>
      <protection locked="0"/>
    </xf>
    <xf numFmtId="165" fontId="1" fillId="0" borderId="0" xfId="0" applyNumberFormat="1" applyFont="1" applyFill="1" applyAlignment="1" applyProtection="1">
      <alignment horizontal="right" vertical="top" wrapText="1"/>
      <protection locked="0"/>
    </xf>
    <xf numFmtId="1" fontId="1" fillId="0" borderId="0" xfId="0" applyNumberFormat="1" applyFont="1" applyFill="1" applyAlignment="1" applyProtection="1">
      <alignment horizontal="right" vertical="top" wrapText="1"/>
      <protection locked="0"/>
    </xf>
    <xf numFmtId="1" fontId="1" fillId="0" borderId="0" xfId="0" applyNumberFormat="1" applyFont="1" applyAlignment="1" applyProtection="1">
      <alignment vertical="top" wrapText="1"/>
      <protection locked="0"/>
    </xf>
    <xf numFmtId="1" fontId="1" fillId="5" borderId="1" xfId="0" applyNumberFormat="1" applyFont="1" applyFill="1" applyBorder="1" applyAlignment="1" applyProtection="1">
      <alignment vertical="top" wrapText="1"/>
      <protection locked="0"/>
    </xf>
    <xf numFmtId="165" fontId="1" fillId="5" borderId="4" xfId="0" applyNumberFormat="1" applyFont="1" applyFill="1" applyBorder="1" applyAlignment="1" applyProtection="1">
      <alignment horizontal="right" vertical="top" wrapText="1"/>
      <protection locked="0"/>
    </xf>
    <xf numFmtId="1" fontId="1" fillId="5" borderId="56" xfId="0" applyNumberFormat="1" applyFont="1" applyFill="1" applyBorder="1" applyAlignment="1" applyProtection="1">
      <alignment vertical="top" wrapText="1"/>
      <protection locked="0"/>
    </xf>
    <xf numFmtId="1" fontId="1" fillId="4" borderId="28" xfId="0" applyNumberFormat="1" applyFont="1" applyFill="1" applyBorder="1" applyAlignment="1" applyProtection="1">
      <alignment vertical="top" wrapText="1"/>
      <protection locked="0"/>
    </xf>
    <xf numFmtId="1" fontId="1" fillId="5" borderId="8" xfId="0" applyNumberFormat="1" applyFont="1" applyFill="1" applyBorder="1" applyAlignment="1" applyProtection="1">
      <alignment vertical="top" wrapText="1"/>
      <protection locked="0"/>
    </xf>
    <xf numFmtId="1" fontId="1" fillId="0" borderId="55" xfId="0" applyNumberFormat="1" applyFont="1" applyFill="1" applyBorder="1" applyAlignment="1" applyProtection="1">
      <alignment vertical="top" wrapText="1"/>
      <protection locked="0"/>
    </xf>
    <xf numFmtId="0" fontId="1" fillId="0" borderId="55" xfId="0" applyFont="1" applyFill="1" applyBorder="1" applyAlignment="1" applyProtection="1">
      <alignment horizontal="left" vertical="top" wrapText="1"/>
      <protection locked="0"/>
    </xf>
    <xf numFmtId="1" fontId="1" fillId="0" borderId="0" xfId="0" applyNumberFormat="1" applyFont="1" applyAlignment="1" applyProtection="1">
      <alignment horizontal="left" vertical="top" wrapText="1"/>
      <protection locked="0"/>
    </xf>
    <xf numFmtId="1" fontId="1" fillId="5" borderId="8" xfId="0" applyNumberFormat="1" applyFont="1" applyFill="1" applyBorder="1" applyAlignment="1" applyProtection="1">
      <alignment horizontal="left" vertical="top" wrapText="1"/>
      <protection locked="0"/>
    </xf>
    <xf numFmtId="1" fontId="1" fillId="5" borderId="1" xfId="0" applyNumberFormat="1" applyFont="1" applyFill="1" applyBorder="1" applyAlignment="1" applyProtection="1">
      <alignment horizontal="left" vertical="top" wrapText="1"/>
      <protection locked="0"/>
    </xf>
    <xf numFmtId="1" fontId="1" fillId="5" borderId="56" xfId="0" applyNumberFormat="1" applyFont="1" applyFill="1" applyBorder="1" applyAlignment="1" applyProtection="1">
      <alignment horizontal="left" vertical="top" wrapText="1"/>
      <protection locked="0"/>
    </xf>
    <xf numFmtId="1" fontId="1" fillId="4" borderId="28" xfId="0" applyNumberFormat="1" applyFont="1" applyFill="1" applyBorder="1" applyAlignment="1" applyProtection="1">
      <alignment horizontal="left" vertical="top" wrapText="1"/>
      <protection locked="0"/>
    </xf>
    <xf numFmtId="1" fontId="1" fillId="0" borderId="55" xfId="0" applyNumberFormat="1" applyFont="1" applyFill="1" applyBorder="1" applyAlignment="1" applyProtection="1">
      <alignment horizontal="left" vertical="top" wrapText="1"/>
      <protection locked="0"/>
    </xf>
    <xf numFmtId="0" fontId="1" fillId="0" borderId="0" xfId="0" applyFont="1" applyAlignment="1" applyProtection="1">
      <alignment wrapText="1"/>
      <protection locked="0"/>
    </xf>
    <xf numFmtId="0" fontId="1" fillId="0" borderId="0" xfId="0" applyFont="1" applyFill="1" applyBorder="1" applyAlignment="1" applyProtection="1">
      <alignment wrapText="1"/>
      <protection locked="0"/>
    </xf>
    <xf numFmtId="164" fontId="1" fillId="0" borderId="0" xfId="0" applyNumberFormat="1" applyFont="1" applyFill="1" applyBorder="1" applyAlignment="1" applyProtection="1">
      <alignment horizontal="center" vertical="top" wrapText="1"/>
      <protection locked="0"/>
    </xf>
    <xf numFmtId="0" fontId="1" fillId="0" borderId="0" xfId="0" applyFont="1" applyBorder="1" applyAlignment="1" applyProtection="1">
      <alignment wrapText="1"/>
      <protection locked="0"/>
    </xf>
    <xf numFmtId="0" fontId="1" fillId="0" borderId="0" xfId="0" applyFont="1" applyAlignment="1" applyProtection="1">
      <alignment vertical="center" wrapText="1"/>
      <protection locked="0"/>
    </xf>
    <xf numFmtId="0" fontId="1" fillId="0" borderId="15" xfId="0" applyFont="1" applyBorder="1" applyAlignment="1" applyProtection="1">
      <alignment horizontal="left" vertical="top" wrapText="1"/>
      <protection locked="0"/>
    </xf>
    <xf numFmtId="1" fontId="1" fillId="0" borderId="8" xfId="0" applyNumberFormat="1" applyFont="1" applyBorder="1" applyAlignment="1" applyProtection="1">
      <alignment horizontal="center" vertical="top" wrapText="1"/>
      <protection locked="0"/>
    </xf>
    <xf numFmtId="1" fontId="1" fillId="0" borderId="8" xfId="0" applyNumberFormat="1" applyFont="1" applyBorder="1" applyAlignment="1" applyProtection="1">
      <alignment horizontal="left" vertical="top" wrapText="1"/>
      <protection locked="0"/>
    </xf>
    <xf numFmtId="165" fontId="1" fillId="5" borderId="12" xfId="0" applyNumberFormat="1" applyFont="1" applyFill="1" applyBorder="1" applyAlignment="1" applyProtection="1">
      <alignment horizontal="right" vertical="top" wrapText="1"/>
      <protection locked="0"/>
    </xf>
    <xf numFmtId="0" fontId="1" fillId="0" borderId="2" xfId="0" applyFont="1" applyBorder="1" applyAlignment="1" applyProtection="1">
      <alignment horizontal="left" vertical="top" wrapText="1"/>
      <protection locked="0"/>
    </xf>
    <xf numFmtId="1" fontId="1" fillId="0" borderId="1" xfId="0" applyNumberFormat="1" applyFont="1" applyBorder="1" applyAlignment="1" applyProtection="1">
      <alignment horizontal="center" vertical="top" wrapText="1"/>
      <protection locked="0"/>
    </xf>
    <xf numFmtId="1" fontId="1" fillId="0" borderId="1" xfId="0" applyNumberFormat="1" applyFont="1" applyBorder="1" applyAlignment="1" applyProtection="1">
      <alignment horizontal="left" vertical="top" wrapText="1"/>
      <protection locked="0"/>
    </xf>
    <xf numFmtId="165" fontId="1" fillId="5" borderId="3" xfId="0" applyNumberFormat="1" applyFont="1" applyFill="1" applyBorder="1" applyAlignment="1" applyProtection="1">
      <alignment horizontal="right" vertical="top" wrapText="1"/>
      <protection locked="0"/>
    </xf>
    <xf numFmtId="49" fontId="31"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1" fillId="0" borderId="57" xfId="0" applyFont="1" applyBorder="1" applyAlignment="1" applyProtection="1">
      <alignment vertical="top" wrapText="1"/>
      <protection locked="0"/>
    </xf>
    <xf numFmtId="0" fontId="1" fillId="0" borderId="23" xfId="0" applyFont="1" applyBorder="1" applyAlignment="1" applyProtection="1">
      <alignment vertical="top" wrapText="1"/>
      <protection locked="0"/>
    </xf>
    <xf numFmtId="0" fontId="1" fillId="0" borderId="24" xfId="0" applyFont="1" applyBorder="1" applyAlignment="1" applyProtection="1">
      <alignment vertical="top" wrapText="1"/>
      <protection locked="0"/>
    </xf>
    <xf numFmtId="0" fontId="1" fillId="0" borderId="58" xfId="0" applyFont="1" applyBorder="1" applyAlignment="1" applyProtection="1">
      <alignment vertical="top" wrapText="1"/>
      <protection locked="0"/>
    </xf>
    <xf numFmtId="0" fontId="1" fillId="0" borderId="25" xfId="0" applyFont="1" applyBorder="1" applyAlignment="1" applyProtection="1">
      <alignment vertical="top" wrapText="1"/>
      <protection locked="0"/>
    </xf>
    <xf numFmtId="0" fontId="1"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7" fillId="6" borderId="31" xfId="0" applyNumberFormat="1" applyFont="1" applyFill="1" applyBorder="1" applyAlignment="1" applyProtection="1">
      <alignment horizontal="center" vertical="center" wrapText="1"/>
    </xf>
    <xf numFmtId="0" fontId="16" fillId="6" borderId="55" xfId="0" applyNumberFormat="1" applyFont="1" applyFill="1" applyBorder="1" applyAlignment="1" applyProtection="1">
      <alignment horizontal="center" vertical="center" wrapText="1"/>
    </xf>
    <xf numFmtId="0" fontId="16" fillId="6" borderId="30" xfId="0" applyNumberFormat="1" applyFont="1" applyFill="1" applyBorder="1" applyAlignment="1" applyProtection="1">
      <alignment horizontal="center" vertical="center" wrapText="1"/>
    </xf>
    <xf numFmtId="0" fontId="20" fillId="6" borderId="31" xfId="0" applyNumberFormat="1" applyFont="1" applyFill="1" applyBorder="1" applyAlignment="1" applyProtection="1">
      <alignment horizontal="left" vertical="center" wrapText="1" readingOrder="1"/>
    </xf>
    <xf numFmtId="0" fontId="20" fillId="6" borderId="55" xfId="0" applyNumberFormat="1" applyFont="1" applyFill="1" applyBorder="1" applyAlignment="1" applyProtection="1">
      <alignment horizontal="left" vertical="center" wrapText="1" readingOrder="1"/>
    </xf>
    <xf numFmtId="0" fontId="20"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5"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0" fontId="3" fillId="4" borderId="31" xfId="0" applyFont="1" applyFill="1" applyBorder="1" applyAlignment="1" applyProtection="1">
      <alignment horizontal="right" vertical="center" wrapText="1"/>
      <protection locked="0"/>
    </xf>
    <xf numFmtId="0" fontId="3" fillId="4" borderId="33" xfId="0" applyFont="1" applyFill="1" applyBorder="1" applyAlignment="1" applyProtection="1">
      <alignment horizontal="right" vertical="center" wrapText="1"/>
      <protection locked="0"/>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1" fillId="0" borderId="31" xfId="0" applyFont="1" applyBorder="1" applyAlignment="1" applyProtection="1">
      <alignment vertical="top" wrapText="1"/>
      <protection locked="0"/>
    </xf>
    <xf numFmtId="0" fontId="1" fillId="0" borderId="55" xfId="0" applyFont="1" applyBorder="1" applyAlignment="1" applyProtection="1">
      <alignment vertical="top" wrapText="1"/>
      <protection locked="0"/>
    </xf>
    <xf numFmtId="0" fontId="1"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1" fillId="5" borderId="57" xfId="0" applyFont="1" applyFill="1" applyBorder="1" applyAlignment="1" applyProtection="1">
      <alignment horizontal="left" vertical="center" wrapText="1"/>
      <protection locked="0"/>
    </xf>
    <xf numFmtId="0" fontId="1" fillId="5" borderId="23" xfId="0" applyFont="1" applyFill="1" applyBorder="1" applyAlignment="1" applyProtection="1">
      <alignment horizontal="left" vertical="center" wrapText="1"/>
      <protection locked="0"/>
    </xf>
    <xf numFmtId="0" fontId="1" fillId="5" borderId="24" xfId="0" applyFont="1" applyFill="1" applyBorder="1" applyAlignment="1" applyProtection="1">
      <alignment horizontal="left" vertical="center" wrapText="1"/>
      <protection locked="0"/>
    </xf>
    <xf numFmtId="0" fontId="1" fillId="5" borderId="16"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17" xfId="0" applyFont="1" applyFill="1" applyBorder="1" applyAlignment="1" applyProtection="1">
      <alignment horizontal="left" vertical="center" wrapText="1"/>
      <protection locked="0"/>
    </xf>
    <xf numFmtId="0" fontId="1" fillId="5" borderId="58" xfId="0" applyFont="1" applyFill="1" applyBorder="1" applyAlignment="1" applyProtection="1">
      <alignment horizontal="left" vertical="center" wrapText="1"/>
      <protection locked="0"/>
    </xf>
    <xf numFmtId="0" fontId="1" fillId="5" borderId="25" xfId="0" applyFont="1" applyFill="1" applyBorder="1" applyAlignment="1" applyProtection="1">
      <alignment horizontal="left" vertical="center" wrapText="1"/>
      <protection locked="0"/>
    </xf>
    <xf numFmtId="0" fontId="1"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5" fillId="6" borderId="31" xfId="0" applyFont="1" applyFill="1" applyBorder="1" applyAlignment="1" applyProtection="1">
      <alignment horizontal="left" vertical="center" wrapText="1"/>
      <protection locked="0"/>
    </xf>
    <xf numFmtId="0" fontId="15" fillId="6" borderId="55" xfId="0" applyFont="1" applyFill="1" applyBorder="1" applyAlignment="1" applyProtection="1">
      <alignment horizontal="left" vertical="center" wrapText="1"/>
      <protection locked="0"/>
    </xf>
    <xf numFmtId="0" fontId="15" fillId="6" borderId="30" xfId="0" applyFont="1" applyFill="1" applyBorder="1" applyAlignment="1" applyProtection="1">
      <alignment horizontal="left" vertical="center" wrapText="1"/>
      <protection locked="0"/>
    </xf>
    <xf numFmtId="0" fontId="1" fillId="0" borderId="57"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58"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3" fillId="6" borderId="31" xfId="0" applyFont="1" applyFill="1" applyBorder="1" applyAlignment="1" applyProtection="1">
      <alignment horizontal="right" vertical="top" wrapText="1"/>
      <protection locked="0"/>
    </xf>
    <xf numFmtId="0" fontId="3" fillId="6" borderId="33" xfId="0" applyFont="1" applyFill="1" applyBorder="1" applyAlignment="1" applyProtection="1">
      <alignment horizontal="right" vertical="top" wrapText="1"/>
      <protection locked="0"/>
    </xf>
    <xf numFmtId="0" fontId="3" fillId="4" borderId="31" xfId="0"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0" fontId="10"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3" fillId="4" borderId="55" xfId="0" applyFont="1" applyFill="1" applyBorder="1" applyAlignment="1" applyProtection="1">
      <alignment horizontal="right" vertical="top" wrapText="1"/>
      <protection locked="0"/>
    </xf>
    <xf numFmtId="0" fontId="3" fillId="4" borderId="70" xfId="0" applyFont="1" applyFill="1" applyBorder="1" applyAlignment="1" applyProtection="1">
      <alignment horizontal="right" vertical="top" wrapText="1"/>
      <protection locked="0"/>
    </xf>
    <xf numFmtId="0" fontId="3" fillId="4" borderId="71" xfId="0" applyFont="1" applyFill="1" applyBorder="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top" wrapText="1"/>
      <protection locked="0"/>
    </xf>
    <xf numFmtId="0" fontId="1" fillId="0" borderId="7" xfId="0" applyFont="1" applyFill="1" applyBorder="1" applyAlignment="1" applyProtection="1">
      <alignment horizontal="center" vertical="top" wrapText="1"/>
      <protection locked="0"/>
    </xf>
    <xf numFmtId="0" fontId="1" fillId="0" borderId="3"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32" fillId="4" borderId="72" xfId="0" applyFont="1" applyFill="1" applyBorder="1" applyAlignment="1" applyProtection="1">
      <alignment horizontal="center" vertical="top" wrapText="1"/>
      <protection locked="0"/>
    </xf>
    <xf numFmtId="0" fontId="32" fillId="4" borderId="73" xfId="0" applyFont="1" applyFill="1" applyBorder="1" applyAlignment="1" applyProtection="1">
      <alignment horizontal="center" vertical="top" wrapText="1"/>
      <protection locked="0"/>
    </xf>
    <xf numFmtId="0" fontId="1" fillId="0" borderId="74" xfId="0" applyFont="1" applyFill="1" applyBorder="1" applyAlignment="1" applyProtection="1">
      <alignment horizontal="center" vertical="top" wrapText="1"/>
      <protection locked="0"/>
    </xf>
    <xf numFmtId="0" fontId="1" fillId="0" borderId="75"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 fillId="6" borderId="31" xfId="0" applyFont="1" applyFill="1" applyBorder="1" applyAlignment="1" applyProtection="1">
      <alignment horizontal="left" vertical="center" wrapText="1"/>
      <protection locked="0"/>
    </xf>
    <xf numFmtId="0" fontId="1" fillId="6" borderId="55" xfId="0" applyFont="1" applyFill="1" applyBorder="1" applyAlignment="1" applyProtection="1">
      <alignment horizontal="left" vertical="center" wrapText="1"/>
      <protection locked="0"/>
    </xf>
    <xf numFmtId="0" fontId="1" fillId="6" borderId="30" xfId="0" applyFont="1" applyFill="1" applyBorder="1" applyAlignment="1" applyProtection="1">
      <alignment horizontal="left" vertical="center" wrapText="1"/>
      <protection locked="0"/>
    </xf>
    <xf numFmtId="165" fontId="4" fillId="0" borderId="32" xfId="1" applyNumberFormat="1" applyFont="1" applyFill="1" applyBorder="1" applyAlignment="1" applyProtection="1">
      <alignment horizontal="center" wrapText="1"/>
      <protection locked="0"/>
    </xf>
    <xf numFmtId="0" fontId="0" fillId="0" borderId="21" xfId="0" applyFill="1" applyBorder="1" applyAlignment="1" applyProtection="1">
      <alignment horizontal="center" wrapText="1"/>
      <protection locked="0"/>
    </xf>
    <xf numFmtId="165" fontId="4" fillId="0" borderId="1" xfId="1" applyNumberFormat="1" applyFont="1" applyFill="1" applyBorder="1" applyAlignment="1" applyProtection="1">
      <alignment horizontal="center" wrapText="1"/>
      <protection locked="0"/>
    </xf>
    <xf numFmtId="0" fontId="0" fillId="0" borderId="19" xfId="0" applyFill="1" applyBorder="1" applyAlignment="1" applyProtection="1">
      <alignment horizontal="center" wrapText="1"/>
      <protection locked="0"/>
    </xf>
    <xf numFmtId="49" fontId="10" fillId="0" borderId="25" xfId="0" applyNumberFormat="1" applyFont="1" applyBorder="1" applyAlignment="1" applyProtection="1">
      <alignment horizontal="center" vertical="center"/>
      <protection locked="0"/>
    </xf>
    <xf numFmtId="0" fontId="1"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6" fillId="0" borderId="57"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166" fontId="35" fillId="5" borderId="1" xfId="4" applyNumberFormat="1" applyFont="1" applyFill="1" applyBorder="1" applyAlignment="1" applyProtection="1">
      <alignment horizontal="center" wrapText="1"/>
      <protection locked="0"/>
    </xf>
    <xf numFmtId="0" fontId="6" fillId="5" borderId="19" xfId="0"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6" fontId="4" fillId="0" borderId="1" xfId="4" applyNumberFormat="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3" fillId="6" borderId="31" xfId="0" applyFont="1" applyFill="1" applyBorder="1" applyAlignment="1" applyProtection="1">
      <protection locked="0"/>
    </xf>
    <xf numFmtId="0" fontId="24" fillId="6" borderId="55" xfId="0" applyFont="1" applyFill="1" applyBorder="1" applyAlignment="1" applyProtection="1">
      <protection locked="0"/>
    </xf>
    <xf numFmtId="0" fontId="24"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6" fillId="5" borderId="19" xfId="0" applyFont="1" applyFill="1" applyBorder="1" applyAlignment="1" applyProtection="1">
      <alignment horizontal="center" wrapText="1"/>
      <protection locked="0"/>
    </xf>
    <xf numFmtId="49" fontId="3" fillId="5" borderId="31" xfId="0" applyNumberFormat="1" applyFont="1" applyFill="1" applyBorder="1" applyAlignment="1" applyProtection="1">
      <alignment horizontal="left" vertical="center" wrapText="1"/>
      <protection locked="0"/>
    </xf>
    <xf numFmtId="49" fontId="1" fillId="5" borderId="55" xfId="0" applyNumberFormat="1" applyFont="1" applyFill="1" applyBorder="1" applyAlignment="1" applyProtection="1">
      <alignment horizontal="left" vertical="center" wrapText="1"/>
      <protection locked="0"/>
    </xf>
    <xf numFmtId="49" fontId="1" fillId="5" borderId="30" xfId="0" applyNumberFormat="1" applyFont="1" applyFill="1" applyBorder="1" applyAlignment="1" applyProtection="1">
      <alignment horizontal="left" vertical="center" wrapText="1"/>
      <protection locked="0"/>
    </xf>
    <xf numFmtId="164" fontId="16" fillId="6" borderId="0" xfId="0" applyNumberFormat="1" applyFont="1" applyFill="1" applyAlignment="1" applyProtection="1">
      <alignment horizontal="right" vertical="top" wrapText="1"/>
      <protection locked="0"/>
    </xf>
    <xf numFmtId="164" fontId="16" fillId="0" borderId="0" xfId="0" applyNumberFormat="1" applyFont="1" applyBorder="1" applyAlignment="1" applyProtection="1">
      <alignment horizontal="right" vertical="top" wrapText="1"/>
      <protection locked="0"/>
    </xf>
    <xf numFmtId="0" fontId="16" fillId="0" borderId="0" xfId="0" applyFont="1" applyAlignment="1" applyProtection="1">
      <alignment horizontal="right" vertical="top" wrapText="1"/>
      <protection locked="0"/>
    </xf>
    <xf numFmtId="1" fontId="3" fillId="4" borderId="31" xfId="0" applyNumberFormat="1" applyFont="1" applyFill="1" applyBorder="1" applyAlignment="1" applyProtection="1">
      <alignment horizontal="right" vertical="top" wrapText="1"/>
      <protection locked="0"/>
    </xf>
    <xf numFmtId="1" fontId="3" fillId="4" borderId="55" xfId="0" applyNumberFormat="1" applyFont="1" applyFill="1" applyBorder="1" applyAlignment="1" applyProtection="1">
      <alignment horizontal="right" vertical="top" wrapText="1"/>
      <protection locked="0"/>
    </xf>
    <xf numFmtId="1" fontId="3" fillId="4" borderId="33" xfId="0" applyNumberFormat="1" applyFont="1" applyFill="1" applyBorder="1" applyAlignment="1" applyProtection="1">
      <alignment horizontal="right" vertical="top" wrapText="1"/>
      <protection locked="0"/>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1"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19" fillId="0" borderId="0" xfId="0" applyFont="1" applyAlignment="1">
      <alignment horizontal="center" vertical="center"/>
    </xf>
    <xf numFmtId="0" fontId="19" fillId="0" borderId="0" xfId="0" applyFont="1" applyAlignment="1">
      <alignment horizontal="center"/>
    </xf>
    <xf numFmtId="0" fontId="1" fillId="0" borderId="0" xfId="0" applyFont="1" applyAlignment="1"/>
    <xf numFmtId="0" fontId="7" fillId="0" borderId="6" xfId="0" applyFont="1" applyBorder="1" applyAlignment="1">
      <alignment vertical="center"/>
    </xf>
    <xf numFmtId="0" fontId="7" fillId="2" borderId="6" xfId="0" applyFont="1" applyFill="1" applyBorder="1" applyAlignment="1">
      <alignment vertical="center"/>
    </xf>
    <xf numFmtId="0" fontId="22" fillId="0" borderId="0" xfId="0" applyFont="1" applyAlignment="1">
      <alignment horizontal="center" vertical="center"/>
    </xf>
    <xf numFmtId="0" fontId="1" fillId="0" borderId="0" xfId="0" applyFont="1" applyAlignment="1">
      <alignment horizontal="center"/>
    </xf>
    <xf numFmtId="0" fontId="22" fillId="0" borderId="0" xfId="0" applyFont="1" applyAlignment="1">
      <alignment horizontal="right"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N91"/>
  <sheetViews>
    <sheetView showGridLines="0" tabSelected="1" zoomScaleNormal="100" workbookViewId="0">
      <selection activeCell="B3" sqref="B3:C3"/>
    </sheetView>
  </sheetViews>
  <sheetFormatPr defaultColWidth="9.140625" defaultRowHeight="12.75" x14ac:dyDescent="0.2"/>
  <cols>
    <col min="1" max="1" width="24.140625" style="34" customWidth="1"/>
    <col min="2" max="4" width="16.42578125" style="34" customWidth="1"/>
    <col min="5" max="6" width="16.42578125" style="35" customWidth="1"/>
    <col min="7" max="7" width="42.140625" style="10" customWidth="1"/>
    <col min="8" max="20" width="9.28515625" style="35" customWidth="1"/>
    <col min="21" max="16384" width="9.140625" style="35"/>
  </cols>
  <sheetData>
    <row r="1" spans="1:14" s="10" customFormat="1" ht="11.25" customHeight="1" x14ac:dyDescent="0.2">
      <c r="A1" s="24" t="s">
        <v>0</v>
      </c>
      <c r="B1" s="25"/>
      <c r="C1" s="511" t="s">
        <v>1</v>
      </c>
      <c r="D1" s="511"/>
      <c r="E1" s="511"/>
      <c r="F1" s="511"/>
      <c r="G1" s="26" t="s">
        <v>2</v>
      </c>
      <c r="H1" s="348"/>
      <c r="I1" s="348"/>
      <c r="J1" s="348"/>
      <c r="K1" s="348"/>
      <c r="L1" s="348"/>
      <c r="M1" s="348"/>
      <c r="N1" s="348"/>
    </row>
    <row r="2" spans="1:14" s="10" customFormat="1" ht="11.25" customHeight="1" x14ac:dyDescent="0.2">
      <c r="A2" s="27"/>
      <c r="B2" s="25"/>
      <c r="C2" s="511"/>
      <c r="D2" s="511"/>
      <c r="E2" s="511"/>
      <c r="F2" s="511"/>
      <c r="G2" s="26" t="s">
        <v>3</v>
      </c>
      <c r="H2" s="348"/>
      <c r="I2" s="348"/>
      <c r="J2" s="348"/>
      <c r="K2" s="348"/>
      <c r="L2" s="348"/>
      <c r="M2" s="348"/>
      <c r="N2" s="348"/>
    </row>
    <row r="3" spans="1:14" s="28" customFormat="1" ht="16.5" customHeight="1" x14ac:dyDescent="0.2">
      <c r="A3" s="326" t="s">
        <v>4</v>
      </c>
      <c r="B3" s="512"/>
      <c r="C3" s="512"/>
      <c r="D3" s="513" t="s">
        <v>5</v>
      </c>
      <c r="E3" s="513"/>
      <c r="F3" s="513"/>
      <c r="G3" s="325"/>
    </row>
    <row r="4" spans="1:14" s="28" customFormat="1" ht="15" customHeight="1" x14ac:dyDescent="0.2">
      <c r="A4" s="326" t="s">
        <v>6</v>
      </c>
      <c r="B4" s="523"/>
      <c r="C4" s="523"/>
      <c r="D4" s="513" t="s">
        <v>7</v>
      </c>
      <c r="E4" s="513"/>
      <c r="F4" s="513"/>
      <c r="G4" s="325"/>
    </row>
    <row r="5" spans="1:14" s="28" customFormat="1" ht="12" customHeight="1" thickBot="1" x14ac:dyDescent="0.25">
      <c r="A5" s="326"/>
      <c r="B5" s="29"/>
      <c r="C5" s="29"/>
      <c r="D5" s="326"/>
      <c r="E5" s="326"/>
      <c r="F5" s="326"/>
      <c r="G5" s="30" t="s">
        <v>8</v>
      </c>
    </row>
    <row r="6" spans="1:14" s="9" customFormat="1" ht="53.25" customHeight="1" thickBot="1" x14ac:dyDescent="0.25">
      <c r="A6" s="524" t="s">
        <v>9</v>
      </c>
      <c r="B6" s="525"/>
      <c r="C6" s="525"/>
      <c r="D6" s="525"/>
      <c r="E6" s="525"/>
      <c r="F6" s="525"/>
      <c r="G6" s="526"/>
    </row>
    <row r="7" spans="1:14" s="9" customFormat="1" ht="228.75" customHeight="1" thickBot="1" x14ac:dyDescent="0.25">
      <c r="A7" s="527" t="s">
        <v>10</v>
      </c>
      <c r="B7" s="528"/>
      <c r="C7" s="528"/>
      <c r="D7" s="528"/>
      <c r="E7" s="528"/>
      <c r="F7" s="528"/>
      <c r="G7" s="529"/>
      <c r="I7" s="28"/>
      <c r="J7" s="28"/>
      <c r="K7" s="28"/>
      <c r="L7" s="28"/>
      <c r="M7" s="28"/>
      <c r="N7" s="28"/>
    </row>
    <row r="8" spans="1:14" s="9" customFormat="1" ht="7.5" customHeight="1" thickBot="1" x14ac:dyDescent="0.25">
      <c r="A8" s="31"/>
      <c r="B8" s="31"/>
      <c r="C8" s="31"/>
      <c r="D8" s="31"/>
      <c r="E8" s="31"/>
      <c r="F8" s="31"/>
      <c r="G8" s="349"/>
      <c r="I8" s="28"/>
      <c r="J8" s="28"/>
      <c r="K8" s="28"/>
      <c r="L8" s="28"/>
      <c r="M8" s="28"/>
      <c r="N8" s="28"/>
    </row>
    <row r="9" spans="1:14" s="9" customFormat="1" ht="29.25" customHeight="1" thickBot="1" x14ac:dyDescent="0.25">
      <c r="A9" s="514" t="s">
        <v>11</v>
      </c>
      <c r="B9" s="515"/>
      <c r="C9" s="515"/>
      <c r="D9" s="515"/>
      <c r="E9" s="515"/>
      <c r="F9" s="515"/>
      <c r="G9" s="516"/>
      <c r="I9" s="28"/>
      <c r="J9" s="28"/>
      <c r="K9" s="28"/>
      <c r="L9" s="28"/>
      <c r="M9" s="28"/>
      <c r="N9" s="28"/>
    </row>
    <row r="10" spans="1:14" s="9" customFormat="1" ht="9.75" customHeight="1" thickBot="1" x14ac:dyDescent="0.25">
      <c r="A10" s="55" t="s">
        <v>12</v>
      </c>
      <c r="B10" s="51"/>
      <c r="C10" s="44"/>
      <c r="D10" s="44"/>
      <c r="E10" s="44"/>
      <c r="F10" s="44"/>
      <c r="G10" s="50"/>
      <c r="I10" s="28"/>
      <c r="J10" s="28"/>
      <c r="K10" s="28"/>
      <c r="L10" s="28"/>
      <c r="M10" s="28"/>
      <c r="N10" s="28"/>
    </row>
    <row r="11" spans="1:14" s="9" customFormat="1" ht="15" thickBot="1" x14ac:dyDescent="0.25">
      <c r="A11" s="530"/>
      <c r="B11" s="52"/>
      <c r="C11" s="53" t="s">
        <v>13</v>
      </c>
      <c r="D11" s="53" t="s">
        <v>14</v>
      </c>
      <c r="E11" s="53" t="s">
        <v>15</v>
      </c>
      <c r="F11" s="53" t="s">
        <v>16</v>
      </c>
      <c r="G11" s="54" t="s">
        <v>17</v>
      </c>
      <c r="I11" s="28"/>
      <c r="J11" s="28"/>
      <c r="K11" s="28"/>
      <c r="L11" s="28"/>
      <c r="M11" s="28"/>
      <c r="N11" s="28"/>
    </row>
    <row r="12" spans="1:14" s="9" customFormat="1" ht="14.25" x14ac:dyDescent="0.2">
      <c r="A12" s="531"/>
      <c r="B12" s="45" t="s">
        <v>18</v>
      </c>
      <c r="C12" s="350">
        <f>E12-D12</f>
        <v>0</v>
      </c>
      <c r="D12" s="350">
        <f>'j. Cost Share'!D17</f>
        <v>0</v>
      </c>
      <c r="E12" s="350">
        <f>B32</f>
        <v>0</v>
      </c>
      <c r="F12" s="351">
        <f>IF(E12&gt;0,D12/E12,0)</f>
        <v>0</v>
      </c>
      <c r="G12" s="285" t="s">
        <v>19</v>
      </c>
      <c r="I12" s="28"/>
      <c r="J12" s="28"/>
      <c r="K12" s="28"/>
      <c r="L12" s="28"/>
      <c r="M12" s="28"/>
      <c r="N12" s="28"/>
    </row>
    <row r="13" spans="1:14" s="9" customFormat="1" ht="14.25" x14ac:dyDescent="0.2">
      <c r="A13" s="531"/>
      <c r="B13" s="46" t="s">
        <v>20</v>
      </c>
      <c r="C13" s="350">
        <f>E13-D13</f>
        <v>0</v>
      </c>
      <c r="D13" s="350">
        <f>'j. Cost Share'!E17</f>
        <v>0</v>
      </c>
      <c r="E13" s="350">
        <f>C32</f>
        <v>0</v>
      </c>
      <c r="F13" s="351">
        <f t="shared" ref="F13:F15" si="0">IF(E13&gt;0,D13/E13,0)</f>
        <v>0</v>
      </c>
      <c r="G13" s="285"/>
      <c r="I13" s="28"/>
      <c r="J13" s="28"/>
      <c r="K13" s="28"/>
      <c r="L13" s="28"/>
      <c r="M13" s="28"/>
      <c r="N13" s="28"/>
    </row>
    <row r="14" spans="1:14" s="9" customFormat="1" ht="14.25" x14ac:dyDescent="0.2">
      <c r="A14" s="531"/>
      <c r="B14" s="46" t="s">
        <v>21</v>
      </c>
      <c r="C14" s="350">
        <f>E14-D14</f>
        <v>0</v>
      </c>
      <c r="D14" s="350">
        <f>'j. Cost Share'!F17</f>
        <v>0</v>
      </c>
      <c r="E14" s="350">
        <f>D32</f>
        <v>0</v>
      </c>
      <c r="F14" s="351">
        <f t="shared" si="0"/>
        <v>0</v>
      </c>
      <c r="G14" s="352"/>
      <c r="I14" s="28"/>
      <c r="J14" s="28"/>
      <c r="K14" s="28"/>
      <c r="L14" s="28"/>
      <c r="M14" s="28"/>
      <c r="N14" s="28"/>
    </row>
    <row r="15" spans="1:14" s="9" customFormat="1" ht="15" thickBot="1" x14ac:dyDescent="0.25">
      <c r="A15" s="532"/>
      <c r="B15" s="47" t="s">
        <v>22</v>
      </c>
      <c r="C15" s="353">
        <f>SUM(C12:C14)</f>
        <v>0</v>
      </c>
      <c r="D15" s="353">
        <f>SUM(D12:D14)</f>
        <v>0</v>
      </c>
      <c r="E15" s="353">
        <f>SUM(E12:E14)</f>
        <v>0</v>
      </c>
      <c r="F15" s="351">
        <f t="shared" si="0"/>
        <v>0</v>
      </c>
      <c r="G15" s="354"/>
      <c r="I15" s="28"/>
      <c r="J15" s="28"/>
      <c r="K15" s="28"/>
      <c r="L15" s="28"/>
      <c r="M15" s="28"/>
      <c r="N15" s="28"/>
    </row>
    <row r="16" spans="1:14" s="9" customFormat="1" ht="9.75" customHeight="1" thickBot="1" x14ac:dyDescent="0.25">
      <c r="A16" s="56" t="s">
        <v>23</v>
      </c>
      <c r="B16" s="48"/>
      <c r="C16" s="49"/>
      <c r="D16" s="49"/>
      <c r="E16" s="49"/>
      <c r="F16" s="49"/>
      <c r="G16" s="50"/>
      <c r="I16" s="28"/>
      <c r="J16" s="28"/>
      <c r="K16" s="28"/>
      <c r="L16" s="28"/>
      <c r="M16" s="28"/>
      <c r="N16" s="28"/>
    </row>
    <row r="17" spans="1:14" s="32" customFormat="1" ht="15" thickBot="1" x14ac:dyDescent="0.25">
      <c r="A17" s="57" t="s">
        <v>24</v>
      </c>
      <c r="B17" s="58" t="s">
        <v>18</v>
      </c>
      <c r="C17" s="58" t="s">
        <v>20</v>
      </c>
      <c r="D17" s="58" t="s">
        <v>21</v>
      </c>
      <c r="E17" s="58" t="s">
        <v>25</v>
      </c>
      <c r="F17" s="58" t="s">
        <v>26</v>
      </c>
      <c r="G17" s="59" t="s">
        <v>27</v>
      </c>
      <c r="I17" s="28"/>
      <c r="J17" s="28"/>
      <c r="K17" s="28"/>
      <c r="L17" s="28"/>
      <c r="M17" s="28"/>
      <c r="N17" s="28"/>
    </row>
    <row r="18" spans="1:14" s="9" customFormat="1" ht="15.75" customHeight="1" x14ac:dyDescent="0.2">
      <c r="A18" s="60" t="s">
        <v>28</v>
      </c>
      <c r="B18" s="350">
        <f>'a. Personnel'!E34</f>
        <v>0</v>
      </c>
      <c r="C18" s="350">
        <f>'a. Personnel'!H34</f>
        <v>0</v>
      </c>
      <c r="D18" s="350">
        <f>'a. Personnel'!K34</f>
        <v>0</v>
      </c>
      <c r="E18" s="350">
        <f t="shared" ref="E18:E28" si="1">SUM(B18:D18)</f>
        <v>0</v>
      </c>
      <c r="F18" s="351">
        <f>IF(E18&gt;0,E18/E15,0)</f>
        <v>0</v>
      </c>
      <c r="G18" s="355"/>
      <c r="H18" s="356"/>
      <c r="I18" s="28"/>
      <c r="J18" s="28"/>
      <c r="K18" s="28"/>
      <c r="L18" s="28"/>
      <c r="M18" s="28"/>
      <c r="N18" s="28"/>
    </row>
    <row r="19" spans="1:14" s="9" customFormat="1" ht="15.75" customHeight="1" x14ac:dyDescent="0.2">
      <c r="A19" s="61" t="s">
        <v>29</v>
      </c>
      <c r="B19" s="357">
        <f>'b. Fringe'!D13</f>
        <v>0</v>
      </c>
      <c r="C19" s="357">
        <f>'b. Fringe'!G13</f>
        <v>0</v>
      </c>
      <c r="D19" s="357">
        <f>'b. Fringe'!J13</f>
        <v>0</v>
      </c>
      <c r="E19" s="350">
        <f t="shared" si="1"/>
        <v>0</v>
      </c>
      <c r="F19" s="351">
        <f>IF(E19&gt;0,E19/E15,0)</f>
        <v>0</v>
      </c>
      <c r="G19" s="358"/>
      <c r="H19" s="356"/>
      <c r="I19" s="28"/>
      <c r="J19" s="28"/>
      <c r="K19" s="28"/>
      <c r="L19" s="28"/>
      <c r="M19" s="28"/>
      <c r="N19" s="28"/>
    </row>
    <row r="20" spans="1:14" s="9" customFormat="1" ht="15.75" customHeight="1" x14ac:dyDescent="0.2">
      <c r="A20" s="61" t="s">
        <v>30</v>
      </c>
      <c r="B20" s="357">
        <f>'c. Travel'!K14</f>
        <v>0</v>
      </c>
      <c r="C20" s="357">
        <f>'c. Travel'!K22</f>
        <v>0</v>
      </c>
      <c r="D20" s="357">
        <f>'c. Travel'!K30</f>
        <v>0</v>
      </c>
      <c r="E20" s="350">
        <f t="shared" si="1"/>
        <v>0</v>
      </c>
      <c r="F20" s="351">
        <f>IF(E20&gt;0,E20/E15,0)</f>
        <v>0</v>
      </c>
      <c r="G20" s="358"/>
      <c r="H20" s="356"/>
      <c r="I20" s="28"/>
      <c r="J20" s="28"/>
      <c r="K20" s="28"/>
      <c r="L20" s="28"/>
      <c r="M20" s="28"/>
      <c r="N20" s="28"/>
    </row>
    <row r="21" spans="1:14" s="9" customFormat="1" ht="15.75" customHeight="1" x14ac:dyDescent="0.2">
      <c r="A21" s="61" t="s">
        <v>31</v>
      </c>
      <c r="B21" s="357">
        <f>'d. Equipment'!E14</f>
        <v>0</v>
      </c>
      <c r="C21" s="357">
        <f>'d. Equipment'!E22</f>
        <v>0</v>
      </c>
      <c r="D21" s="357">
        <f>'d. Equipment'!E30</f>
        <v>0</v>
      </c>
      <c r="E21" s="350">
        <f t="shared" si="1"/>
        <v>0</v>
      </c>
      <c r="F21" s="351">
        <f>IF(E21&gt;0,E21/E15,0)</f>
        <v>0</v>
      </c>
      <c r="G21" s="358"/>
      <c r="H21" s="356"/>
      <c r="I21" s="28"/>
      <c r="J21" s="28"/>
      <c r="K21" s="28"/>
      <c r="L21" s="28"/>
      <c r="M21" s="28"/>
      <c r="N21" s="28"/>
    </row>
    <row r="22" spans="1:14" s="9" customFormat="1" ht="15.75" customHeight="1" x14ac:dyDescent="0.2">
      <c r="A22" s="61" t="s">
        <v>32</v>
      </c>
      <c r="B22" s="357">
        <f>'e. Supplies'!E15</f>
        <v>0</v>
      </c>
      <c r="C22" s="357">
        <f>'e. Supplies'!E25</f>
        <v>0</v>
      </c>
      <c r="D22" s="357">
        <f>'e. Supplies'!E35</f>
        <v>0</v>
      </c>
      <c r="E22" s="350">
        <f t="shared" si="1"/>
        <v>0</v>
      </c>
      <c r="F22" s="351">
        <f>IF(E22&gt;0,E22/E15,0)</f>
        <v>0</v>
      </c>
      <c r="G22" s="358"/>
      <c r="H22" s="356"/>
      <c r="I22" s="28"/>
      <c r="J22" s="28"/>
      <c r="K22" s="28"/>
      <c r="L22" s="28"/>
      <c r="M22" s="28"/>
      <c r="N22" s="28"/>
    </row>
    <row r="23" spans="1:14" s="9" customFormat="1" ht="14.25" x14ac:dyDescent="0.2">
      <c r="A23" s="62" t="s">
        <v>33</v>
      </c>
      <c r="B23" s="357"/>
      <c r="C23" s="357"/>
      <c r="D23" s="357"/>
      <c r="E23" s="350"/>
      <c r="F23" s="351"/>
      <c r="G23" s="358"/>
      <c r="H23" s="356"/>
      <c r="I23" s="28"/>
      <c r="J23" s="28"/>
      <c r="K23" s="28"/>
      <c r="L23" s="28"/>
      <c r="M23" s="28"/>
      <c r="N23" s="28"/>
    </row>
    <row r="24" spans="1:14" s="9" customFormat="1" ht="14.25" x14ac:dyDescent="0.2">
      <c r="A24" s="324" t="s">
        <v>34</v>
      </c>
      <c r="B24" s="357">
        <f>'f. Contractual'!E13</f>
        <v>0</v>
      </c>
      <c r="C24" s="357">
        <f>'f. Contractual'!F13</f>
        <v>0</v>
      </c>
      <c r="D24" s="357">
        <f>'f. Contractual'!G13</f>
        <v>0</v>
      </c>
      <c r="E24" s="350">
        <f>SUM(B24:D24)</f>
        <v>0</v>
      </c>
      <c r="F24" s="351">
        <f>IF(E24&gt;0,E24/E15,0)</f>
        <v>0</v>
      </c>
      <c r="G24" s="358"/>
      <c r="H24" s="356"/>
      <c r="I24" s="28"/>
      <c r="J24" s="28"/>
      <c r="K24" s="28"/>
      <c r="L24" s="28"/>
      <c r="M24" s="28"/>
      <c r="N24" s="28"/>
    </row>
    <row r="25" spans="1:14" s="9" customFormat="1" ht="14.25" x14ac:dyDescent="0.2">
      <c r="A25" s="324" t="s">
        <v>35</v>
      </c>
      <c r="B25" s="350">
        <f>'f. Contractual'!E22</f>
        <v>0</v>
      </c>
      <c r="C25" s="350">
        <f>'f. Contractual'!F22</f>
        <v>0</v>
      </c>
      <c r="D25" s="350">
        <f>'f. Contractual'!G22</f>
        <v>0</v>
      </c>
      <c r="E25" s="350">
        <f>SUM(B25:D25)</f>
        <v>0</v>
      </c>
      <c r="F25" s="351">
        <f>IF(E25&gt;0,E25/E15,0)</f>
        <v>0</v>
      </c>
      <c r="G25" s="358"/>
      <c r="H25" s="356"/>
      <c r="I25" s="28"/>
      <c r="J25" s="28"/>
      <c r="K25" s="28"/>
      <c r="L25" s="28"/>
      <c r="M25" s="28"/>
      <c r="N25" s="28"/>
    </row>
    <row r="26" spans="1:14" s="9" customFormat="1" ht="14.25" x14ac:dyDescent="0.2">
      <c r="A26" s="324" t="s">
        <v>36</v>
      </c>
      <c r="B26" s="350">
        <f>'f. Contractual'!E27</f>
        <v>0</v>
      </c>
      <c r="C26" s="350">
        <f>'f. Contractual'!F27</f>
        <v>0</v>
      </c>
      <c r="D26" s="350">
        <f>'f. Contractual'!G27</f>
        <v>0</v>
      </c>
      <c r="E26" s="350">
        <f>SUM(B26:D26)</f>
        <v>0</v>
      </c>
      <c r="F26" s="351">
        <f>IF(E26&gt;0,E26/E15,0)</f>
        <v>0</v>
      </c>
      <c r="G26" s="358"/>
      <c r="H26" s="356"/>
      <c r="I26" s="28"/>
      <c r="J26" s="28"/>
      <c r="K26" s="28"/>
      <c r="L26" s="28"/>
      <c r="M26" s="28"/>
      <c r="N26" s="28"/>
    </row>
    <row r="27" spans="1:14" s="9" customFormat="1" ht="14.25" x14ac:dyDescent="0.2">
      <c r="A27" s="63" t="s">
        <v>37</v>
      </c>
      <c r="B27" s="350">
        <f>SUM(B24:B26)</f>
        <v>0</v>
      </c>
      <c r="C27" s="350">
        <f>SUM(C24:C26)</f>
        <v>0</v>
      </c>
      <c r="D27" s="350">
        <f>SUM(D24:D26)</f>
        <v>0</v>
      </c>
      <c r="E27" s="350">
        <f t="shared" ref="E27" si="2">SUM(B27:D27)</f>
        <v>0</v>
      </c>
      <c r="F27" s="351">
        <f>IF(E27&gt;0,E27/E15,0)</f>
        <v>0</v>
      </c>
      <c r="G27" s="358"/>
      <c r="H27" s="356"/>
      <c r="I27" s="28"/>
      <c r="J27" s="28"/>
      <c r="K27" s="28"/>
      <c r="L27" s="28"/>
      <c r="M27" s="28"/>
      <c r="N27" s="28"/>
    </row>
    <row r="28" spans="1:14" s="9" customFormat="1" ht="15.75" customHeight="1" x14ac:dyDescent="0.2">
      <c r="A28" s="61" t="s">
        <v>38</v>
      </c>
      <c r="B28" s="350">
        <f>'g. Construction'!C15</f>
        <v>0</v>
      </c>
      <c r="C28" s="350">
        <f>'g. Construction'!C22</f>
        <v>0</v>
      </c>
      <c r="D28" s="350">
        <f>'g. Construction'!C29</f>
        <v>0</v>
      </c>
      <c r="E28" s="350">
        <f t="shared" si="1"/>
        <v>0</v>
      </c>
      <c r="F28" s="351">
        <f>IF(E28&gt;0,E28/E15,0)</f>
        <v>0</v>
      </c>
      <c r="G28" s="359"/>
      <c r="H28" s="356"/>
      <c r="I28" s="28"/>
      <c r="J28" s="28"/>
      <c r="K28" s="28"/>
      <c r="L28" s="28"/>
      <c r="M28" s="28"/>
      <c r="N28" s="28"/>
    </row>
    <row r="29" spans="1:14" s="9" customFormat="1" ht="15.75" customHeight="1" x14ac:dyDescent="0.2">
      <c r="A29" s="61" t="s">
        <v>39</v>
      </c>
      <c r="B29" s="357">
        <f>'h. Other'!C14</f>
        <v>0</v>
      </c>
      <c r="C29" s="357">
        <f>'h. Other'!C22</f>
        <v>0</v>
      </c>
      <c r="D29" s="357">
        <f>'h. Other'!C30</f>
        <v>0</v>
      </c>
      <c r="E29" s="350">
        <f>SUM(B29:D29)</f>
        <v>0</v>
      </c>
      <c r="F29" s="351">
        <f>IF(E29&gt;0,E29/E15,0)</f>
        <v>0</v>
      </c>
      <c r="G29" s="358"/>
      <c r="H29" s="356"/>
      <c r="I29" s="28"/>
      <c r="J29" s="28"/>
      <c r="K29" s="28"/>
      <c r="L29" s="28"/>
      <c r="M29" s="28"/>
      <c r="N29" s="28"/>
    </row>
    <row r="30" spans="1:14" s="9" customFormat="1" ht="15.75" customHeight="1" x14ac:dyDescent="0.2">
      <c r="A30" s="61" t="s">
        <v>40</v>
      </c>
      <c r="B30" s="357">
        <f>B18+B19+B20+B21+B22+B27+B28+B29</f>
        <v>0</v>
      </c>
      <c r="C30" s="357">
        <f>C18+C19+C20+C21+C22+C27+C28+C29</f>
        <v>0</v>
      </c>
      <c r="D30" s="357">
        <f>D18+D19+D20+D21+D22+D27+D28+D29</f>
        <v>0</v>
      </c>
      <c r="E30" s="350">
        <f>SUM(B30:D30)</f>
        <v>0</v>
      </c>
      <c r="F30" s="351">
        <f>IF(E30&gt;0,E30/E15,0)</f>
        <v>0</v>
      </c>
      <c r="G30" s="358"/>
      <c r="H30" s="356"/>
      <c r="I30" s="28"/>
      <c r="J30" s="28"/>
      <c r="K30" s="28"/>
      <c r="L30" s="28"/>
      <c r="M30" s="28"/>
      <c r="N30" s="28"/>
    </row>
    <row r="31" spans="1:14" s="9" customFormat="1" ht="15.75" customHeight="1" x14ac:dyDescent="0.2">
      <c r="A31" s="61" t="s">
        <v>41</v>
      </c>
      <c r="B31" s="357">
        <f>'i. Indirect'!B16</f>
        <v>0</v>
      </c>
      <c r="C31" s="357">
        <f>'i. Indirect'!C16</f>
        <v>0</v>
      </c>
      <c r="D31" s="357">
        <f>'i. Indirect'!D16</f>
        <v>0</v>
      </c>
      <c r="E31" s="350">
        <f>SUM(B31:D31)</f>
        <v>0</v>
      </c>
      <c r="F31" s="351">
        <f>IF(E31&gt;0,E31/E15,0)</f>
        <v>0</v>
      </c>
      <c r="G31" s="358"/>
      <c r="H31" s="356"/>
      <c r="I31" s="28"/>
      <c r="J31" s="28"/>
      <c r="K31" s="28"/>
      <c r="L31" s="28"/>
      <c r="M31" s="28"/>
      <c r="N31" s="28"/>
    </row>
    <row r="32" spans="1:14" s="9" customFormat="1" ht="15.75" customHeight="1" thickBot="1" x14ac:dyDescent="0.25">
      <c r="A32" s="64" t="s">
        <v>15</v>
      </c>
      <c r="B32" s="360">
        <f>B30+B31</f>
        <v>0</v>
      </c>
      <c r="C32" s="360">
        <f>C30+C31</f>
        <v>0</v>
      </c>
      <c r="D32" s="360">
        <f>D30+D31</f>
        <v>0</v>
      </c>
      <c r="E32" s="360">
        <f>E30+E31</f>
        <v>0</v>
      </c>
      <c r="F32" s="361">
        <f>F30+F31</f>
        <v>0</v>
      </c>
      <c r="G32" s="362"/>
      <c r="H32" s="356"/>
    </row>
    <row r="33" spans="1:7" s="9" customFormat="1" ht="8.25" customHeight="1" thickBot="1" x14ac:dyDescent="0.25">
      <c r="A33" s="31"/>
      <c r="B33" s="31"/>
      <c r="C33" s="31"/>
      <c r="D33" s="31"/>
      <c r="G33" s="356"/>
    </row>
    <row r="34" spans="1:7" s="9" customFormat="1" x14ac:dyDescent="0.2">
      <c r="A34" s="517" t="s">
        <v>42</v>
      </c>
      <c r="B34" s="518"/>
      <c r="C34" s="518"/>
      <c r="D34" s="518"/>
      <c r="E34" s="518"/>
      <c r="F34" s="518"/>
      <c r="G34" s="519"/>
    </row>
    <row r="35" spans="1:7" s="9" customFormat="1" ht="10.5" customHeight="1" thickBot="1" x14ac:dyDescent="0.25">
      <c r="A35" s="520"/>
      <c r="B35" s="521"/>
      <c r="C35" s="521"/>
      <c r="D35" s="521"/>
      <c r="E35" s="521"/>
      <c r="F35" s="521"/>
      <c r="G35" s="522"/>
    </row>
    <row r="36" spans="1:7" s="9" customFormat="1" x14ac:dyDescent="0.2">
      <c r="A36" s="31"/>
      <c r="B36" s="31"/>
      <c r="C36" s="31"/>
      <c r="D36" s="31"/>
      <c r="G36" s="356"/>
    </row>
    <row r="37" spans="1:7" s="9" customFormat="1" x14ac:dyDescent="0.2">
      <c r="A37" s="31"/>
      <c r="B37" s="31"/>
      <c r="C37" s="31"/>
      <c r="D37" s="31"/>
      <c r="G37" s="356"/>
    </row>
    <row r="38" spans="1:7" s="9" customFormat="1" x14ac:dyDescent="0.2">
      <c r="A38" s="31"/>
      <c r="B38" s="31"/>
      <c r="C38" s="31"/>
      <c r="D38" s="31"/>
      <c r="G38" s="356"/>
    </row>
    <row r="39" spans="1:7" s="9" customFormat="1" x14ac:dyDescent="0.2">
      <c r="A39" s="33"/>
      <c r="B39" s="33"/>
      <c r="C39" s="33"/>
      <c r="D39" s="33"/>
      <c r="G39" s="356"/>
    </row>
    <row r="40" spans="1:7" s="9" customFormat="1" x14ac:dyDescent="0.2">
      <c r="A40" s="31"/>
      <c r="B40" s="31"/>
      <c r="C40" s="31"/>
      <c r="D40" s="31"/>
      <c r="G40" s="356"/>
    </row>
    <row r="41" spans="1:7" s="9" customFormat="1" x14ac:dyDescent="0.2">
      <c r="A41" s="31"/>
      <c r="B41" s="31"/>
      <c r="C41" s="31"/>
      <c r="D41" s="31"/>
      <c r="G41" s="356"/>
    </row>
    <row r="42" spans="1:7" s="9" customFormat="1" x14ac:dyDescent="0.2">
      <c r="A42" s="31"/>
      <c r="B42" s="31"/>
      <c r="C42" s="31"/>
      <c r="D42" s="31"/>
      <c r="G42" s="356"/>
    </row>
    <row r="43" spans="1:7" s="9" customFormat="1" x14ac:dyDescent="0.2">
      <c r="A43" s="31"/>
      <c r="B43" s="31"/>
      <c r="C43" s="31"/>
      <c r="D43" s="31"/>
      <c r="G43" s="356"/>
    </row>
    <row r="44" spans="1:7" s="9" customFormat="1" x14ac:dyDescent="0.2">
      <c r="A44" s="31"/>
      <c r="B44" s="31"/>
      <c r="C44" s="31"/>
      <c r="D44" s="31"/>
      <c r="G44" s="356"/>
    </row>
    <row r="45" spans="1:7" s="9" customFormat="1" x14ac:dyDescent="0.2">
      <c r="A45" s="31"/>
      <c r="B45" s="31"/>
      <c r="C45" s="31"/>
      <c r="D45" s="31"/>
      <c r="G45" s="356"/>
    </row>
    <row r="46" spans="1:7" s="9" customFormat="1" x14ac:dyDescent="0.2">
      <c r="A46" s="31"/>
      <c r="B46" s="31"/>
      <c r="C46" s="31"/>
      <c r="D46" s="31"/>
      <c r="G46" s="356"/>
    </row>
    <row r="47" spans="1:7" s="9" customFormat="1" x14ac:dyDescent="0.2">
      <c r="A47" s="31"/>
      <c r="B47" s="31"/>
      <c r="C47" s="31"/>
      <c r="D47" s="31"/>
      <c r="G47" s="356"/>
    </row>
    <row r="48" spans="1:7" s="9" customFormat="1" x14ac:dyDescent="0.2">
      <c r="A48" s="31"/>
      <c r="B48" s="31"/>
      <c r="C48" s="31"/>
      <c r="D48" s="31"/>
      <c r="G48" s="356"/>
    </row>
    <row r="49" spans="1:7" s="9" customFormat="1" x14ac:dyDescent="0.2">
      <c r="A49" s="31"/>
      <c r="B49" s="31"/>
      <c r="C49" s="31"/>
      <c r="D49" s="31"/>
      <c r="G49" s="356"/>
    </row>
    <row r="50" spans="1:7" s="9" customFormat="1" x14ac:dyDescent="0.2">
      <c r="A50" s="31"/>
      <c r="B50" s="31"/>
      <c r="C50" s="31"/>
      <c r="D50" s="31"/>
      <c r="G50" s="356"/>
    </row>
    <row r="51" spans="1:7" s="9" customFormat="1" x14ac:dyDescent="0.2">
      <c r="A51" s="31"/>
      <c r="B51" s="31"/>
      <c r="C51" s="31"/>
      <c r="D51" s="31"/>
      <c r="G51" s="356"/>
    </row>
    <row r="52" spans="1:7" s="9" customFormat="1" x14ac:dyDescent="0.2">
      <c r="A52" s="31"/>
      <c r="B52" s="31"/>
      <c r="C52" s="31"/>
      <c r="D52" s="31"/>
      <c r="G52" s="356"/>
    </row>
    <row r="53" spans="1:7" s="9" customFormat="1" x14ac:dyDescent="0.2">
      <c r="A53" s="31"/>
      <c r="B53" s="31"/>
      <c r="C53" s="31"/>
      <c r="D53" s="31"/>
      <c r="G53" s="356"/>
    </row>
    <row r="54" spans="1:7" s="9" customFormat="1" x14ac:dyDescent="0.2">
      <c r="A54" s="31"/>
      <c r="B54" s="31"/>
      <c r="C54" s="31"/>
      <c r="D54" s="31"/>
      <c r="G54" s="356"/>
    </row>
    <row r="55" spans="1:7" s="9" customFormat="1" x14ac:dyDescent="0.2">
      <c r="A55" s="31"/>
      <c r="B55" s="31"/>
      <c r="C55" s="31"/>
      <c r="D55" s="31"/>
      <c r="G55" s="356"/>
    </row>
    <row r="56" spans="1:7" s="9" customFormat="1" x14ac:dyDescent="0.2">
      <c r="A56" s="31"/>
      <c r="B56" s="31"/>
      <c r="C56" s="31"/>
      <c r="D56" s="31"/>
      <c r="G56" s="356"/>
    </row>
    <row r="57" spans="1:7" s="9" customFormat="1" x14ac:dyDescent="0.2">
      <c r="A57" s="31"/>
      <c r="B57" s="31"/>
      <c r="C57" s="31"/>
      <c r="D57" s="31"/>
      <c r="G57" s="356"/>
    </row>
    <row r="58" spans="1:7" s="9" customFormat="1" x14ac:dyDescent="0.2">
      <c r="A58" s="31"/>
      <c r="B58" s="31"/>
      <c r="C58" s="31"/>
      <c r="D58" s="31"/>
      <c r="G58" s="356"/>
    </row>
    <row r="59" spans="1:7" s="9" customFormat="1" x14ac:dyDescent="0.2">
      <c r="A59" s="31"/>
      <c r="B59" s="31"/>
      <c r="C59" s="31"/>
      <c r="D59" s="31"/>
      <c r="G59" s="356"/>
    </row>
    <row r="60" spans="1:7" s="9" customFormat="1" x14ac:dyDescent="0.2">
      <c r="A60" s="31"/>
      <c r="B60" s="31"/>
      <c r="C60" s="31"/>
      <c r="D60" s="31"/>
      <c r="G60" s="356"/>
    </row>
    <row r="61" spans="1:7" s="9" customFormat="1" x14ac:dyDescent="0.2">
      <c r="A61" s="31"/>
      <c r="B61" s="31"/>
      <c r="C61" s="31"/>
      <c r="D61" s="31"/>
      <c r="G61" s="356"/>
    </row>
    <row r="62" spans="1:7" s="9" customFormat="1" x14ac:dyDescent="0.2">
      <c r="A62" s="31"/>
      <c r="B62" s="31"/>
      <c r="C62" s="31"/>
      <c r="D62" s="31"/>
      <c r="G62" s="356"/>
    </row>
    <row r="63" spans="1:7" s="9" customFormat="1" x14ac:dyDescent="0.2">
      <c r="A63" s="31"/>
      <c r="B63" s="31"/>
      <c r="C63" s="31"/>
      <c r="D63" s="31"/>
      <c r="G63" s="356"/>
    </row>
    <row r="64" spans="1:7" s="9" customFormat="1" x14ac:dyDescent="0.2">
      <c r="A64" s="31"/>
      <c r="B64" s="31"/>
      <c r="C64" s="31"/>
      <c r="D64" s="31"/>
      <c r="G64" s="356"/>
    </row>
    <row r="65" spans="1:7" s="9" customFormat="1" x14ac:dyDescent="0.2">
      <c r="A65" s="31"/>
      <c r="B65" s="31"/>
      <c r="C65" s="31"/>
      <c r="D65" s="31"/>
      <c r="G65" s="356"/>
    </row>
    <row r="66" spans="1:7" s="9" customFormat="1" x14ac:dyDescent="0.2">
      <c r="A66" s="31"/>
      <c r="B66" s="31"/>
      <c r="C66" s="31"/>
      <c r="D66" s="31"/>
      <c r="G66" s="356"/>
    </row>
    <row r="67" spans="1:7" s="9" customFormat="1" x14ac:dyDescent="0.2">
      <c r="A67" s="31"/>
      <c r="B67" s="31"/>
      <c r="C67" s="31"/>
      <c r="D67" s="31"/>
      <c r="G67" s="356"/>
    </row>
    <row r="68" spans="1:7" s="9" customFormat="1" x14ac:dyDescent="0.2">
      <c r="A68" s="31"/>
      <c r="B68" s="31"/>
      <c r="C68" s="31"/>
      <c r="D68" s="31"/>
      <c r="G68" s="356"/>
    </row>
    <row r="69" spans="1:7" s="9" customFormat="1" x14ac:dyDescent="0.2">
      <c r="A69" s="31"/>
      <c r="B69" s="31"/>
      <c r="C69" s="31"/>
      <c r="D69" s="31"/>
      <c r="G69" s="356"/>
    </row>
    <row r="70" spans="1:7" s="9" customFormat="1" x14ac:dyDescent="0.2">
      <c r="A70" s="31"/>
      <c r="B70" s="31"/>
      <c r="C70" s="31"/>
      <c r="D70" s="31"/>
      <c r="G70" s="356"/>
    </row>
    <row r="71" spans="1:7" s="9" customFormat="1" x14ac:dyDescent="0.2">
      <c r="A71" s="31"/>
      <c r="B71" s="31"/>
      <c r="C71" s="31"/>
      <c r="D71" s="31"/>
      <c r="G71" s="356"/>
    </row>
    <row r="72" spans="1:7" s="9" customFormat="1" x14ac:dyDescent="0.2">
      <c r="A72" s="31"/>
      <c r="B72" s="31"/>
      <c r="C72" s="31"/>
      <c r="D72" s="31"/>
      <c r="G72" s="356"/>
    </row>
    <row r="73" spans="1:7" s="9" customFormat="1" x14ac:dyDescent="0.2">
      <c r="A73" s="31"/>
      <c r="B73" s="31"/>
      <c r="C73" s="31"/>
      <c r="D73" s="31"/>
      <c r="G73" s="356"/>
    </row>
    <row r="74" spans="1:7" s="9" customFormat="1" x14ac:dyDescent="0.2">
      <c r="A74" s="31"/>
      <c r="B74" s="31"/>
      <c r="C74" s="31"/>
      <c r="D74" s="31"/>
      <c r="G74" s="356"/>
    </row>
    <row r="75" spans="1:7" s="9" customFormat="1" x14ac:dyDescent="0.2">
      <c r="A75" s="31"/>
      <c r="B75" s="31"/>
      <c r="C75" s="31"/>
      <c r="D75" s="31"/>
      <c r="G75" s="356"/>
    </row>
    <row r="76" spans="1:7" s="9" customFormat="1" x14ac:dyDescent="0.2">
      <c r="A76" s="31"/>
      <c r="B76" s="31"/>
      <c r="C76" s="31"/>
      <c r="D76" s="31"/>
      <c r="G76" s="356"/>
    </row>
    <row r="77" spans="1:7" s="9" customFormat="1" x14ac:dyDescent="0.2">
      <c r="A77" s="31"/>
      <c r="B77" s="31"/>
      <c r="C77" s="31"/>
      <c r="D77" s="31"/>
      <c r="G77" s="356"/>
    </row>
    <row r="78" spans="1:7" s="9" customFormat="1" x14ac:dyDescent="0.2">
      <c r="A78" s="31"/>
      <c r="B78" s="31"/>
      <c r="C78" s="31"/>
      <c r="D78" s="31"/>
      <c r="G78" s="356"/>
    </row>
    <row r="79" spans="1:7" s="9" customFormat="1" x14ac:dyDescent="0.2">
      <c r="A79" s="31"/>
      <c r="B79" s="31"/>
      <c r="C79" s="31"/>
      <c r="D79" s="31"/>
      <c r="G79" s="356"/>
    </row>
    <row r="80" spans="1:7" s="9" customFormat="1" x14ac:dyDescent="0.2">
      <c r="A80" s="31"/>
      <c r="B80" s="31"/>
      <c r="C80" s="31"/>
      <c r="D80" s="31"/>
      <c r="G80" s="356"/>
    </row>
    <row r="81" spans="1:7" s="9" customFormat="1" x14ac:dyDescent="0.2">
      <c r="A81" s="31"/>
      <c r="B81" s="31"/>
      <c r="C81" s="31"/>
      <c r="D81" s="31"/>
      <c r="G81" s="356"/>
    </row>
    <row r="82" spans="1:7" s="9" customFormat="1" x14ac:dyDescent="0.2">
      <c r="A82" s="31"/>
      <c r="B82" s="31"/>
      <c r="C82" s="31"/>
      <c r="D82" s="31"/>
      <c r="G82" s="356"/>
    </row>
    <row r="83" spans="1:7" s="9" customFormat="1" x14ac:dyDescent="0.2">
      <c r="A83" s="31"/>
      <c r="B83" s="31"/>
      <c r="C83" s="31"/>
      <c r="D83" s="31"/>
      <c r="G83" s="356"/>
    </row>
    <row r="84" spans="1:7" s="9" customFormat="1" x14ac:dyDescent="0.2">
      <c r="A84" s="31"/>
      <c r="B84" s="31"/>
      <c r="C84" s="31"/>
      <c r="D84" s="31"/>
      <c r="G84" s="356"/>
    </row>
    <row r="85" spans="1:7" s="9" customFormat="1" x14ac:dyDescent="0.2">
      <c r="A85" s="31"/>
      <c r="B85" s="31"/>
      <c r="C85" s="31"/>
      <c r="D85" s="31"/>
      <c r="G85" s="356"/>
    </row>
    <row r="86" spans="1:7" s="9" customFormat="1" x14ac:dyDescent="0.2">
      <c r="A86" s="31"/>
      <c r="B86" s="31"/>
      <c r="C86" s="31"/>
      <c r="D86" s="31"/>
      <c r="G86" s="356"/>
    </row>
    <row r="87" spans="1:7" s="9" customFormat="1" x14ac:dyDescent="0.2">
      <c r="A87" s="31"/>
      <c r="B87" s="31"/>
      <c r="C87" s="31"/>
      <c r="D87" s="31"/>
      <c r="G87" s="356"/>
    </row>
    <row r="88" spans="1:7" s="9" customFormat="1" x14ac:dyDescent="0.2">
      <c r="A88" s="31"/>
      <c r="B88" s="31"/>
      <c r="C88" s="31"/>
      <c r="D88" s="31"/>
      <c r="G88" s="356"/>
    </row>
    <row r="89" spans="1:7" s="9" customFormat="1" x14ac:dyDescent="0.2">
      <c r="A89" s="31"/>
      <c r="B89" s="31"/>
      <c r="C89" s="31"/>
      <c r="D89" s="31"/>
      <c r="G89" s="356"/>
    </row>
    <row r="90" spans="1:7" s="9" customFormat="1" x14ac:dyDescent="0.2">
      <c r="A90" s="31"/>
      <c r="B90" s="31"/>
      <c r="C90" s="31"/>
      <c r="D90" s="31"/>
      <c r="G90" s="356"/>
    </row>
    <row r="91" spans="1:7" s="9" customFormat="1" x14ac:dyDescent="0.2">
      <c r="A91" s="31"/>
      <c r="B91" s="31"/>
      <c r="C91" s="31"/>
      <c r="D91" s="31"/>
      <c r="G91" s="356"/>
    </row>
  </sheetData>
  <sheetProtection sheet="1" formatCells="0" formatColumns="0" formatRows="0" selectLockedCells="1"/>
  <customSheetViews>
    <customSheetView guid="{BF352FCE-C1BE-4B84-9561-6030FEF6A15F}" scale="90" showPageBreaks="1" fitToPage="1">
      <selection activeCell="C1" sqref="C1:F2"/>
      <pageMargins left="0" right="0" top="0" bottom="0" header="0" footer="0"/>
      <printOptions horizontalCentered="1"/>
      <pageSetup scale="85" orientation="landscape" horizontalDpi="300" verticalDpi="300" r:id="rId1"/>
      <headerFooter alignWithMargins="0"/>
    </customSheetView>
    <customSheetView guid="{D5CEF8EB-A9A7-4458-BF65-8F18E34CBA87}" scale="90">
      <selection activeCell="A8" sqref="A8:G8"/>
      <pageMargins left="0" right="0" top="0" bottom="0" header="0" footer="0"/>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 right="0" top="0" bottom="0" header="0" footer="0"/>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 right="0" top="0" bottom="0" header="0" footer="0"/>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 right="0" top="0" bottom="0" header="0" footer="0"/>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 right="0" top="0" bottom="0" header="0" footer="0"/>
      <printOptions horizontalCentered="1"/>
      <pageSetup scale="85" fitToHeight="2"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K87"/>
  <sheetViews>
    <sheetView showGridLines="0" zoomScaleNormal="100" workbookViewId="0">
      <selection activeCell="A2" sqref="A2:G2"/>
    </sheetView>
  </sheetViews>
  <sheetFormatPr defaultColWidth="9.140625" defaultRowHeight="12.75" x14ac:dyDescent="0.2"/>
  <cols>
    <col min="1" max="1" width="39.7109375" style="235" bestFit="1" customWidth="1"/>
    <col min="2" max="4" width="21.28515625" style="235" customWidth="1"/>
    <col min="5" max="5" width="24.140625" style="235" customWidth="1"/>
    <col min="6" max="6" width="31.42578125" style="235" customWidth="1"/>
    <col min="7" max="7" width="7" style="235" customWidth="1"/>
    <col min="8" max="8" width="23.7109375" style="235" hidden="1" customWidth="1"/>
    <col min="9" max="9" width="9.140625" style="235" hidden="1" customWidth="1"/>
    <col min="10" max="10" width="6.5703125" style="235" customWidth="1"/>
    <col min="11" max="16384" width="9.140625" style="235"/>
  </cols>
  <sheetData>
    <row r="1" spans="1:11" s="217" customFormat="1" ht="10.5" customHeight="1" x14ac:dyDescent="0.2">
      <c r="A1" s="584" t="s">
        <v>58</v>
      </c>
      <c r="B1" s="584"/>
      <c r="C1" s="584"/>
      <c r="D1" s="584"/>
      <c r="F1" s="630"/>
      <c r="G1" s="631"/>
      <c r="H1" s="332"/>
    </row>
    <row r="2" spans="1:11" s="218" customFormat="1" ht="18.75" thickBot="1" x14ac:dyDescent="0.25">
      <c r="A2" s="624" t="s">
        <v>140</v>
      </c>
      <c r="B2" s="624"/>
      <c r="C2" s="624"/>
      <c r="D2" s="624"/>
      <c r="E2" s="624"/>
      <c r="F2" s="624"/>
      <c r="G2" s="624"/>
      <c r="H2" s="145"/>
      <c r="I2" s="498"/>
      <c r="J2" s="498"/>
      <c r="K2" s="498"/>
    </row>
    <row r="3" spans="1:11" s="148" customFormat="1" ht="116.25" customHeight="1" thickBot="1" x14ac:dyDescent="0.25">
      <c r="A3" s="625" t="s">
        <v>141</v>
      </c>
      <c r="B3" s="618"/>
      <c r="C3" s="618"/>
      <c r="D3" s="618"/>
      <c r="E3" s="618"/>
      <c r="F3" s="618"/>
      <c r="G3" s="619"/>
      <c r="H3" s="7"/>
      <c r="I3" s="8"/>
      <c r="J3" s="219"/>
      <c r="K3" s="220"/>
    </row>
    <row r="4" spans="1:11" s="218" customFormat="1" ht="6.75" customHeight="1" thickBot="1" x14ac:dyDescent="0.3">
      <c r="A4" s="221"/>
      <c r="B4" s="221"/>
      <c r="C4" s="221"/>
      <c r="D4" s="221"/>
      <c r="E4" s="222"/>
      <c r="F4" s="221"/>
      <c r="G4" s="221"/>
      <c r="H4" s="221"/>
      <c r="I4" s="221"/>
      <c r="J4" s="499"/>
      <c r="K4" s="498"/>
    </row>
    <row r="5" spans="1:11" s="218" customFormat="1" ht="15" x14ac:dyDescent="0.25">
      <c r="A5" s="223"/>
      <c r="B5" s="336" t="s">
        <v>18</v>
      </c>
      <c r="C5" s="336" t="s">
        <v>20</v>
      </c>
      <c r="D5" s="336" t="s">
        <v>21</v>
      </c>
      <c r="E5" s="336" t="s">
        <v>22</v>
      </c>
      <c r="F5" s="626" t="s">
        <v>142</v>
      </c>
      <c r="G5" s="627"/>
      <c r="H5" s="222"/>
      <c r="I5" s="222"/>
      <c r="J5" s="499"/>
      <c r="K5" s="498"/>
    </row>
    <row r="6" spans="1:11" s="218" customFormat="1" ht="14.25" customHeight="1" x14ac:dyDescent="0.25">
      <c r="A6" s="224" t="s">
        <v>143</v>
      </c>
      <c r="B6" s="225"/>
      <c r="C6" s="225"/>
      <c r="D6" s="225"/>
      <c r="E6" s="337"/>
      <c r="F6" s="628"/>
      <c r="G6" s="629"/>
      <c r="H6" s="226"/>
      <c r="I6" s="227"/>
      <c r="J6" s="499"/>
      <c r="K6" s="498"/>
    </row>
    <row r="7" spans="1:11" s="218" customFormat="1" ht="15" x14ac:dyDescent="0.25">
      <c r="A7" s="228" t="s">
        <v>144</v>
      </c>
      <c r="B7" s="128">
        <v>0</v>
      </c>
      <c r="C7" s="128">
        <v>0</v>
      </c>
      <c r="D7" s="128">
        <v>0</v>
      </c>
      <c r="E7" s="313"/>
      <c r="F7" s="636" t="s">
        <v>145</v>
      </c>
      <c r="G7" s="649"/>
      <c r="H7" s="229"/>
      <c r="I7" s="230"/>
      <c r="J7" s="499"/>
      <c r="K7" s="498"/>
    </row>
    <row r="8" spans="1:11" s="218" customFormat="1" ht="15" x14ac:dyDescent="0.25">
      <c r="A8" s="228" t="s">
        <v>146</v>
      </c>
      <c r="B8" s="128">
        <v>0</v>
      </c>
      <c r="C8" s="128">
        <v>0</v>
      </c>
      <c r="D8" s="128">
        <v>0</v>
      </c>
      <c r="E8" s="314"/>
      <c r="F8" s="636" t="s">
        <v>147</v>
      </c>
      <c r="G8" s="637"/>
      <c r="H8" s="229"/>
      <c r="I8" s="230"/>
      <c r="J8" s="499"/>
      <c r="K8" s="498"/>
    </row>
    <row r="9" spans="1:11" s="218" customFormat="1" ht="15" x14ac:dyDescent="0.25">
      <c r="A9" s="228" t="s">
        <v>148</v>
      </c>
      <c r="B9" s="128">
        <v>0</v>
      </c>
      <c r="C9" s="128">
        <v>0</v>
      </c>
      <c r="D9" s="128">
        <v>0</v>
      </c>
      <c r="E9" s="315"/>
      <c r="F9" s="638"/>
      <c r="G9" s="639"/>
      <c r="H9" s="500"/>
      <c r="I9" s="499"/>
      <c r="J9" s="499"/>
      <c r="K9" s="498"/>
    </row>
    <row r="10" spans="1:11" s="218" customFormat="1" ht="15" x14ac:dyDescent="0.25">
      <c r="A10" s="228" t="s">
        <v>149</v>
      </c>
      <c r="B10" s="128">
        <v>0</v>
      </c>
      <c r="C10" s="128">
        <v>0</v>
      </c>
      <c r="D10" s="128">
        <v>0</v>
      </c>
      <c r="E10" s="316"/>
      <c r="F10" s="638"/>
      <c r="G10" s="639"/>
      <c r="H10" s="500"/>
      <c r="I10" s="499"/>
      <c r="J10" s="499"/>
      <c r="K10" s="498"/>
    </row>
    <row r="11" spans="1:11" s="218" customFormat="1" ht="15" customHeight="1" x14ac:dyDescent="0.25">
      <c r="A11" s="224" t="s">
        <v>150</v>
      </c>
      <c r="B11" s="116"/>
      <c r="C11" s="116"/>
      <c r="D11" s="116"/>
      <c r="E11" s="335"/>
      <c r="F11" s="641"/>
      <c r="G11" s="642"/>
      <c r="H11" s="500"/>
      <c r="I11" s="499"/>
      <c r="J11" s="499"/>
      <c r="K11" s="498"/>
    </row>
    <row r="12" spans="1:11" s="218" customFormat="1" ht="15" customHeight="1" x14ac:dyDescent="0.25">
      <c r="A12" s="228" t="s">
        <v>151</v>
      </c>
      <c r="B12" s="117"/>
      <c r="C12" s="117"/>
      <c r="D12" s="117"/>
      <c r="E12" s="231">
        <f>ROUND(SUM(B12:D12),0)</f>
        <v>0</v>
      </c>
      <c r="F12" s="640"/>
      <c r="G12" s="623"/>
      <c r="H12" s="500"/>
      <c r="I12" s="499"/>
      <c r="J12" s="499"/>
      <c r="K12" s="498"/>
    </row>
    <row r="13" spans="1:11" s="218" customFormat="1" ht="15" customHeight="1" x14ac:dyDescent="0.25">
      <c r="A13" s="228" t="s">
        <v>152</v>
      </c>
      <c r="B13" s="117"/>
      <c r="C13" s="117"/>
      <c r="D13" s="117"/>
      <c r="E13" s="231">
        <f>ROUND(SUM(B13:D13),0)</f>
        <v>0</v>
      </c>
      <c r="F13" s="640"/>
      <c r="G13" s="623"/>
      <c r="H13" s="500"/>
      <c r="I13" s="499"/>
      <c r="J13" s="499"/>
      <c r="K13" s="498"/>
    </row>
    <row r="14" spans="1:11" s="218" customFormat="1" ht="15" customHeight="1" x14ac:dyDescent="0.25">
      <c r="A14" s="228" t="s">
        <v>153</v>
      </c>
      <c r="B14" s="117"/>
      <c r="C14" s="117"/>
      <c r="D14" s="117"/>
      <c r="E14" s="231">
        <f>ROUND(SUM(B14:D14),0)</f>
        <v>0</v>
      </c>
      <c r="F14" s="622"/>
      <c r="G14" s="623"/>
      <c r="H14" s="500"/>
      <c r="I14" s="499"/>
      <c r="J14" s="499"/>
      <c r="K14" s="498"/>
    </row>
    <row r="15" spans="1:11" s="218" customFormat="1" ht="15" customHeight="1" x14ac:dyDescent="0.25">
      <c r="A15" s="228" t="s">
        <v>154</v>
      </c>
      <c r="B15" s="117"/>
      <c r="C15" s="117"/>
      <c r="D15" s="117"/>
      <c r="E15" s="231">
        <f>ROUND(SUM(B15:D15),0)</f>
        <v>0</v>
      </c>
      <c r="F15" s="622"/>
      <c r="G15" s="623"/>
      <c r="H15" s="500"/>
      <c r="I15" s="499"/>
      <c r="J15" s="499"/>
      <c r="K15" s="498"/>
    </row>
    <row r="16" spans="1:11" s="218" customFormat="1" ht="15.95" customHeight="1" thickBot="1" x14ac:dyDescent="0.3">
      <c r="A16" s="232" t="s">
        <v>155</v>
      </c>
      <c r="B16" s="129">
        <f>ROUND(SUM(B12:B15),0)</f>
        <v>0</v>
      </c>
      <c r="C16" s="129">
        <f>ROUND(SUM(C12:C15),0)</f>
        <v>0</v>
      </c>
      <c r="D16" s="129">
        <f>ROUND(SUM(D12:D15),0)</f>
        <v>0</v>
      </c>
      <c r="E16" s="129">
        <f>ROUND(SUM(E12:E15),0)</f>
        <v>0</v>
      </c>
      <c r="F16" s="620"/>
      <c r="G16" s="621"/>
      <c r="H16" s="399"/>
      <c r="I16" s="498"/>
      <c r="J16" s="498"/>
      <c r="K16" s="498"/>
    </row>
    <row r="17" spans="1:11" s="218" customFormat="1" ht="6" customHeight="1" thickBot="1" x14ac:dyDescent="0.3">
      <c r="A17" s="309"/>
      <c r="B17" s="310"/>
      <c r="C17" s="310"/>
      <c r="D17" s="310"/>
      <c r="E17" s="310"/>
      <c r="F17" s="311"/>
      <c r="G17" s="312"/>
      <c r="H17" s="399"/>
      <c r="I17" s="498"/>
      <c r="J17" s="498"/>
      <c r="K17" s="498"/>
    </row>
    <row r="18" spans="1:11" s="218" customFormat="1" ht="48" customHeight="1" thickBot="1" x14ac:dyDescent="0.25">
      <c r="A18" s="646" t="s">
        <v>156</v>
      </c>
      <c r="B18" s="647"/>
      <c r="C18" s="647"/>
      <c r="D18" s="647"/>
      <c r="E18" s="647"/>
      <c r="F18" s="647"/>
      <c r="G18" s="648"/>
      <c r="H18" s="233"/>
      <c r="I18" s="233"/>
      <c r="J18" s="233"/>
      <c r="K18" s="498"/>
    </row>
    <row r="19" spans="1:11" s="218" customFormat="1" ht="146.25" customHeight="1" thickBot="1" x14ac:dyDescent="0.25">
      <c r="A19" s="650" t="s">
        <v>157</v>
      </c>
      <c r="B19" s="651"/>
      <c r="C19" s="651"/>
      <c r="D19" s="651"/>
      <c r="E19" s="651"/>
      <c r="F19" s="651"/>
      <c r="G19" s="652"/>
      <c r="H19" s="6"/>
      <c r="I19" s="6"/>
      <c r="J19" s="6"/>
      <c r="K19" s="498"/>
    </row>
    <row r="20" spans="1:11" s="218" customFormat="1" ht="7.5" customHeight="1" thickBot="1" x14ac:dyDescent="0.25">
      <c r="A20" s="6"/>
      <c r="B20" s="6"/>
      <c r="C20" s="6"/>
      <c r="D20" s="6"/>
      <c r="E20" s="6"/>
      <c r="F20" s="6"/>
      <c r="G20" s="6"/>
      <c r="H20" s="6"/>
      <c r="I20" s="6"/>
      <c r="J20" s="6"/>
      <c r="K20" s="498"/>
    </row>
    <row r="21" spans="1:11" s="218" customFormat="1" ht="16.5" thickBot="1" x14ac:dyDescent="0.3">
      <c r="A21" s="643" t="s">
        <v>158</v>
      </c>
      <c r="B21" s="644"/>
      <c r="C21" s="644"/>
      <c r="D21" s="644"/>
      <c r="E21" s="644"/>
      <c r="F21" s="644"/>
      <c r="G21" s="645"/>
      <c r="H21" s="6"/>
      <c r="I21" s="6"/>
      <c r="J21" s="6"/>
      <c r="K21" s="498"/>
    </row>
    <row r="22" spans="1:11" s="218" customFormat="1" ht="6" customHeight="1" thickBot="1" x14ac:dyDescent="0.25">
      <c r="A22" s="6"/>
      <c r="B22" s="6"/>
      <c r="C22" s="6"/>
      <c r="D22" s="6"/>
      <c r="E22" s="6"/>
      <c r="F22" s="6"/>
      <c r="G22" s="6"/>
      <c r="H22" s="6"/>
      <c r="I22" s="6"/>
      <c r="J22" s="6"/>
      <c r="K22" s="498"/>
    </row>
    <row r="23" spans="1:11" s="218" customFormat="1" ht="57.75" customHeight="1" x14ac:dyDescent="0.2">
      <c r="A23" s="632" t="s">
        <v>159</v>
      </c>
      <c r="B23" s="518"/>
      <c r="C23" s="518"/>
      <c r="D23" s="518"/>
      <c r="E23" s="518"/>
      <c r="F23" s="518"/>
      <c r="G23" s="519"/>
      <c r="H23" s="463"/>
      <c r="I23" s="463"/>
      <c r="J23" s="463"/>
      <c r="K23" s="499"/>
    </row>
    <row r="24" spans="1:11" s="218" customFormat="1" ht="24.75" customHeight="1" x14ac:dyDescent="0.2">
      <c r="A24" s="633"/>
      <c r="B24" s="634"/>
      <c r="C24" s="634"/>
      <c r="D24" s="634"/>
      <c r="E24" s="634"/>
      <c r="F24" s="634"/>
      <c r="G24" s="635"/>
      <c r="H24" s="463"/>
      <c r="I24" s="463"/>
      <c r="J24" s="463"/>
      <c r="K24" s="499"/>
    </row>
    <row r="25" spans="1:11" s="218" customFormat="1" ht="4.5" customHeight="1" thickBot="1" x14ac:dyDescent="0.25">
      <c r="A25" s="520"/>
      <c r="B25" s="521"/>
      <c r="C25" s="521"/>
      <c r="D25" s="521"/>
      <c r="E25" s="521"/>
      <c r="F25" s="521"/>
      <c r="G25" s="522"/>
      <c r="H25" s="463"/>
      <c r="I25" s="463"/>
      <c r="J25" s="463"/>
      <c r="K25" s="499"/>
    </row>
    <row r="26" spans="1:11" s="218" customFormat="1" x14ac:dyDescent="0.2">
      <c r="A26" s="498"/>
      <c r="B26" s="501"/>
      <c r="C26" s="498"/>
      <c r="D26" s="498"/>
      <c r="E26" s="498"/>
      <c r="F26" s="498"/>
      <c r="G26" s="498"/>
      <c r="H26" s="498"/>
      <c r="I26" s="498"/>
      <c r="J26" s="498"/>
      <c r="K26" s="498"/>
    </row>
    <row r="27" spans="1:11" s="218" customFormat="1" x14ac:dyDescent="0.2">
      <c r="A27" s="498"/>
      <c r="B27" s="498"/>
      <c r="C27" s="498"/>
      <c r="D27" s="498"/>
      <c r="E27" s="498"/>
      <c r="F27" s="498"/>
      <c r="G27" s="498"/>
      <c r="H27" s="498"/>
      <c r="I27" s="498"/>
      <c r="J27" s="498"/>
      <c r="K27" s="498"/>
    </row>
    <row r="28" spans="1:11" s="218" customFormat="1" x14ac:dyDescent="0.2">
      <c r="A28" s="498"/>
      <c r="B28" s="498"/>
      <c r="C28" s="498"/>
      <c r="D28" s="498"/>
      <c r="E28" s="498"/>
      <c r="F28" s="498"/>
      <c r="G28" s="498"/>
      <c r="H28" s="498"/>
      <c r="I28" s="498"/>
      <c r="J28" s="498"/>
      <c r="K28" s="498"/>
    </row>
    <row r="29" spans="1:11" s="218" customFormat="1" x14ac:dyDescent="0.2">
      <c r="A29" s="498"/>
      <c r="B29" s="498"/>
      <c r="C29" s="498"/>
      <c r="D29" s="498"/>
      <c r="E29" s="498"/>
      <c r="F29" s="498"/>
      <c r="G29" s="498"/>
      <c r="H29" s="498"/>
      <c r="I29" s="498"/>
      <c r="J29" s="498"/>
      <c r="K29" s="498"/>
    </row>
    <row r="30" spans="1:11" s="218" customFormat="1" ht="13.5" thickBot="1" x14ac:dyDescent="0.25">
      <c r="A30" s="498"/>
      <c r="B30" s="498"/>
      <c r="C30" s="498"/>
      <c r="D30" s="498"/>
      <c r="E30" s="498"/>
      <c r="F30" s="498"/>
      <c r="G30" s="498"/>
      <c r="H30" s="498"/>
      <c r="I30" s="498"/>
      <c r="J30" s="498"/>
      <c r="K30" s="498"/>
    </row>
    <row r="31" spans="1:11" s="218" customFormat="1" x14ac:dyDescent="0.2">
      <c r="A31" s="498"/>
      <c r="B31" s="498"/>
      <c r="C31" s="498"/>
      <c r="D31" s="498"/>
      <c r="E31" s="498"/>
      <c r="F31" s="498"/>
      <c r="G31" s="498"/>
      <c r="H31" s="498"/>
      <c r="I31" s="498"/>
      <c r="J31" s="498"/>
      <c r="K31" s="498"/>
    </row>
    <row r="32" spans="1:11" s="218" customFormat="1" x14ac:dyDescent="0.2">
      <c r="A32" s="498"/>
      <c r="B32" s="498"/>
      <c r="C32" s="498"/>
      <c r="D32" s="498"/>
      <c r="E32" s="498"/>
      <c r="F32" s="498"/>
      <c r="G32" s="498"/>
      <c r="H32" s="498"/>
      <c r="I32" s="498"/>
      <c r="J32" s="498"/>
      <c r="K32" s="498"/>
    </row>
    <row r="33" s="218" customFormat="1" x14ac:dyDescent="0.2"/>
    <row r="34" s="218" customFormat="1" x14ac:dyDescent="0.2"/>
    <row r="35" s="218" customFormat="1" x14ac:dyDescent="0.2"/>
    <row r="36" s="218" customFormat="1" x14ac:dyDescent="0.2"/>
    <row r="37" s="218" customFormat="1" x14ac:dyDescent="0.2"/>
    <row r="38" s="218" customFormat="1" x14ac:dyDescent="0.2"/>
    <row r="39" s="218" customFormat="1" x14ac:dyDescent="0.2"/>
    <row r="40" s="218" customFormat="1" x14ac:dyDescent="0.2"/>
    <row r="41" s="218" customFormat="1" x14ac:dyDescent="0.2"/>
    <row r="42" s="218" customFormat="1" x14ac:dyDescent="0.2"/>
    <row r="43" s="218" customFormat="1" x14ac:dyDescent="0.2"/>
    <row r="44" s="218" customFormat="1" x14ac:dyDescent="0.2"/>
    <row r="45" s="218" customFormat="1" x14ac:dyDescent="0.2"/>
    <row r="46" s="218" customFormat="1" x14ac:dyDescent="0.2"/>
    <row r="47" s="218" customFormat="1" x14ac:dyDescent="0.2"/>
    <row r="48" s="218" customFormat="1" x14ac:dyDescent="0.2"/>
    <row r="49" s="218" customFormat="1" x14ac:dyDescent="0.2"/>
    <row r="50" s="218" customFormat="1" x14ac:dyDescent="0.2"/>
    <row r="51" s="218" customFormat="1" x14ac:dyDescent="0.2"/>
    <row r="52" s="218" customFormat="1" x14ac:dyDescent="0.2"/>
    <row r="53" s="218" customFormat="1" x14ac:dyDescent="0.2"/>
    <row r="54" s="218" customFormat="1" x14ac:dyDescent="0.2"/>
    <row r="55" s="218" customFormat="1" x14ac:dyDescent="0.2"/>
    <row r="56" s="218" customFormat="1" x14ac:dyDescent="0.2"/>
    <row r="57" s="218" customFormat="1" x14ac:dyDescent="0.2"/>
    <row r="58" s="218" customFormat="1" x14ac:dyDescent="0.2"/>
    <row r="59" s="218" customFormat="1" x14ac:dyDescent="0.2"/>
    <row r="60" s="218" customFormat="1" x14ac:dyDescent="0.2"/>
    <row r="61" s="218" customFormat="1" x14ac:dyDescent="0.2"/>
    <row r="62" s="218" customFormat="1" x14ac:dyDescent="0.2"/>
    <row r="63" s="218" customFormat="1" x14ac:dyDescent="0.2"/>
    <row r="64" s="218" customFormat="1" x14ac:dyDescent="0.2"/>
    <row r="65" s="218" customFormat="1" x14ac:dyDescent="0.2"/>
    <row r="66" s="218" customFormat="1" x14ac:dyDescent="0.2"/>
    <row r="67" s="218" customFormat="1" x14ac:dyDescent="0.2"/>
    <row r="68" s="218" customFormat="1" x14ac:dyDescent="0.2"/>
    <row r="69" s="218" customFormat="1" x14ac:dyDescent="0.2"/>
    <row r="70" s="218" customFormat="1" x14ac:dyDescent="0.2"/>
    <row r="71" s="218" customFormat="1" x14ac:dyDescent="0.2"/>
    <row r="72" s="218" customFormat="1" x14ac:dyDescent="0.2"/>
    <row r="73" s="218" customFormat="1" x14ac:dyDescent="0.2"/>
    <row r="74" s="218" customFormat="1" x14ac:dyDescent="0.2"/>
    <row r="75" s="218" customFormat="1" x14ac:dyDescent="0.2"/>
    <row r="76" s="218" customFormat="1" x14ac:dyDescent="0.2"/>
    <row r="77" s="218" customFormat="1" x14ac:dyDescent="0.2"/>
    <row r="78" s="218" customFormat="1" x14ac:dyDescent="0.2"/>
    <row r="79" s="218" customFormat="1" x14ac:dyDescent="0.2"/>
    <row r="80" s="218" customFormat="1" x14ac:dyDescent="0.2"/>
    <row r="81" spans="9:10" s="218" customFormat="1" x14ac:dyDescent="0.2">
      <c r="I81" s="498"/>
      <c r="J81" s="498"/>
    </row>
    <row r="82" spans="9:10" x14ac:dyDescent="0.2">
      <c r="I82" s="498"/>
      <c r="J82" s="498"/>
    </row>
    <row r="83" spans="9:10" x14ac:dyDescent="0.2">
      <c r="I83" s="498"/>
      <c r="J83" s="498"/>
    </row>
    <row r="84" spans="9:10" x14ac:dyDescent="0.2">
      <c r="I84" s="498"/>
      <c r="J84" s="498"/>
    </row>
    <row r="85" spans="9:10" x14ac:dyDescent="0.2">
      <c r="I85" s="498"/>
      <c r="J85" s="498"/>
    </row>
    <row r="86" spans="9:10" x14ac:dyDescent="0.2">
      <c r="I86" s="498"/>
      <c r="J86" s="498"/>
    </row>
    <row r="87" spans="9:10" x14ac:dyDescent="0.2">
      <c r="I87" s="498"/>
      <c r="J87" s="498"/>
    </row>
  </sheetData>
  <sheetProtection sheet="1" objects="1" scenarios="1" formatCells="0" formatColumns="0" formatRows="0" insertRows="0" deleteRows="0" selectLockedCells="1"/>
  <customSheetViews>
    <customSheetView guid="{BF352FCE-C1BE-4B84-9561-6030FEF6A15F}" scale="90" showPageBreaks="1" hiddenColumns="1">
      <selection sqref="A1:D1"/>
      <pageMargins left="0" right="0" top="0" bottom="0" header="0" footer="0"/>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 right="0" top="0" bottom="0" header="0" footer="0"/>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 right="0" top="0" bottom="0" header="0" footer="0"/>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 right="0" top="0" bottom="0" header="0" footer="0"/>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 right="0" top="0" bottom="0" header="0" footer="0"/>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 right="0" top="0" bottom="0" header="0" footer="0"/>
      <pageSetup scale="62" orientation="landscape" r:id="rId6"/>
      <headerFooter alignWithMargins="0">
        <oddFooter>&amp;Li. Indirect Costs</oddFooter>
      </headerFooter>
    </customSheetView>
  </customSheetViews>
  <mergeCells count="20">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5"/>
  <sheetViews>
    <sheetView showGridLines="0" zoomScale="90" workbookViewId="0">
      <selection activeCell="A3" sqref="A3:G3"/>
    </sheetView>
  </sheetViews>
  <sheetFormatPr defaultColWidth="9.140625" defaultRowHeight="12.75" x14ac:dyDescent="0.2"/>
  <cols>
    <col min="1" max="1" width="22.28515625" style="153" customWidth="1"/>
    <col min="2" max="2" width="15.140625" style="149" customWidth="1"/>
    <col min="3" max="3" width="61.85546875" style="150" customWidth="1"/>
    <col min="4" max="5" width="12" style="150" customWidth="1"/>
    <col min="6" max="6" width="13.85546875" style="150" customWidth="1"/>
    <col min="7" max="7" width="14.7109375" style="172" customWidth="1"/>
    <col min="8" max="16384" width="9.140625" style="3"/>
  </cols>
  <sheetData>
    <row r="1" spans="1:12" s="170" customFormat="1" ht="11.25" x14ac:dyDescent="0.2">
      <c r="A1" s="584" t="s">
        <v>43</v>
      </c>
      <c r="B1" s="584"/>
      <c r="C1" s="584"/>
      <c r="D1" s="331"/>
      <c r="E1" s="612"/>
      <c r="F1" s="612"/>
      <c r="G1" s="612"/>
      <c r="H1" s="331"/>
      <c r="I1" s="339"/>
      <c r="J1" s="339"/>
      <c r="K1" s="339"/>
      <c r="L1" s="339"/>
    </row>
    <row r="2" spans="1:12" s="171" customFormat="1" ht="18.75" thickBot="1" x14ac:dyDescent="0.25">
      <c r="A2" s="591" t="s">
        <v>14</v>
      </c>
      <c r="B2" s="591"/>
      <c r="C2" s="591"/>
      <c r="D2" s="591"/>
      <c r="E2" s="591"/>
      <c r="F2" s="591"/>
      <c r="G2" s="591"/>
      <c r="H2" s="147"/>
      <c r="I2" s="147"/>
      <c r="J2" s="147"/>
      <c r="K2" s="147"/>
      <c r="L2" s="147"/>
    </row>
    <row r="3" spans="1:12" s="17" customFormat="1" ht="282" customHeight="1" thickBot="1" x14ac:dyDescent="0.25">
      <c r="A3" s="592" t="s">
        <v>160</v>
      </c>
      <c r="B3" s="618"/>
      <c r="C3" s="618"/>
      <c r="D3" s="618"/>
      <c r="E3" s="618"/>
      <c r="F3" s="618"/>
      <c r="G3" s="619"/>
      <c r="H3" s="502"/>
      <c r="I3" s="502"/>
      <c r="J3" s="502"/>
      <c r="K3" s="502"/>
      <c r="L3" s="502"/>
    </row>
    <row r="4" spans="1:12" ht="21" customHeight="1" thickBot="1" x14ac:dyDescent="0.25">
      <c r="A4" s="398"/>
      <c r="B4" s="399"/>
      <c r="C4" s="400"/>
      <c r="D4" s="400"/>
      <c r="E4" s="400"/>
      <c r="F4" s="400"/>
      <c r="G4" s="439"/>
      <c r="H4" s="397"/>
      <c r="I4" s="397"/>
      <c r="J4" s="397"/>
      <c r="K4" s="397"/>
      <c r="L4" s="397"/>
    </row>
    <row r="5" spans="1:12" s="146" customFormat="1" ht="42.75" customHeight="1" thickBot="1" x14ac:dyDescent="0.25">
      <c r="A5" s="236" t="s">
        <v>161</v>
      </c>
      <c r="B5" s="237" t="s">
        <v>162</v>
      </c>
      <c r="C5" s="237" t="s">
        <v>163</v>
      </c>
      <c r="D5" s="238" t="s">
        <v>18</v>
      </c>
      <c r="E5" s="238" t="s">
        <v>20</v>
      </c>
      <c r="F5" s="238" t="s">
        <v>21</v>
      </c>
      <c r="G5" s="239" t="s">
        <v>164</v>
      </c>
    </row>
    <row r="6" spans="1:12" ht="26.25" thickBot="1" x14ac:dyDescent="0.25">
      <c r="A6" s="240" t="s">
        <v>165</v>
      </c>
      <c r="B6" s="241" t="s">
        <v>166</v>
      </c>
      <c r="C6" s="242" t="s">
        <v>167</v>
      </c>
      <c r="D6" s="243">
        <v>13600</v>
      </c>
      <c r="E6" s="243"/>
      <c r="F6" s="243"/>
      <c r="G6" s="244">
        <f t="shared" ref="G6:G16" si="0">SUM(D6:F6)</f>
        <v>13600</v>
      </c>
      <c r="H6" s="397"/>
      <c r="I6" s="397"/>
      <c r="J6" s="397"/>
      <c r="K6" s="397"/>
      <c r="L6" s="397"/>
    </row>
    <row r="7" spans="1:12" x14ac:dyDescent="0.2">
      <c r="A7" s="503"/>
      <c r="B7" s="504"/>
      <c r="C7" s="505"/>
      <c r="D7" s="506"/>
      <c r="E7" s="506"/>
      <c r="F7" s="506"/>
      <c r="G7" s="109">
        <f t="shared" si="0"/>
        <v>0</v>
      </c>
      <c r="H7" s="397"/>
      <c r="I7" s="397"/>
      <c r="J7" s="397"/>
      <c r="K7" s="397"/>
      <c r="L7" s="397"/>
    </row>
    <row r="8" spans="1:12" x14ac:dyDescent="0.2">
      <c r="A8" s="503"/>
      <c r="B8" s="504"/>
      <c r="C8" s="505"/>
      <c r="D8" s="506"/>
      <c r="E8" s="506"/>
      <c r="F8" s="506"/>
      <c r="G8" s="111">
        <f t="shared" si="0"/>
        <v>0</v>
      </c>
      <c r="H8" s="397"/>
      <c r="I8" s="397"/>
      <c r="J8" s="397"/>
      <c r="K8" s="397"/>
      <c r="L8" s="397"/>
    </row>
    <row r="9" spans="1:12" x14ac:dyDescent="0.2">
      <c r="A9" s="503"/>
      <c r="B9" s="504"/>
      <c r="C9" s="505"/>
      <c r="D9" s="506"/>
      <c r="E9" s="506"/>
      <c r="F9" s="506"/>
      <c r="G9" s="111">
        <f t="shared" si="0"/>
        <v>0</v>
      </c>
      <c r="H9" s="397"/>
      <c r="I9" s="397"/>
      <c r="J9" s="397"/>
      <c r="K9" s="397"/>
      <c r="L9" s="397"/>
    </row>
    <row r="10" spans="1:12" x14ac:dyDescent="0.2">
      <c r="A10" s="503"/>
      <c r="B10" s="504"/>
      <c r="C10" s="505"/>
      <c r="D10" s="506"/>
      <c r="E10" s="506"/>
      <c r="F10" s="506"/>
      <c r="G10" s="111">
        <f t="shared" si="0"/>
        <v>0</v>
      </c>
      <c r="H10" s="397"/>
      <c r="I10" s="397"/>
      <c r="J10" s="397"/>
      <c r="K10" s="397"/>
      <c r="L10" s="397"/>
    </row>
    <row r="11" spans="1:12" x14ac:dyDescent="0.2">
      <c r="A11" s="503"/>
      <c r="B11" s="504"/>
      <c r="C11" s="505"/>
      <c r="D11" s="506"/>
      <c r="E11" s="506"/>
      <c r="F11" s="506"/>
      <c r="G11" s="111">
        <f t="shared" si="0"/>
        <v>0</v>
      </c>
      <c r="H11" s="397"/>
      <c r="I11" s="397"/>
      <c r="J11" s="397"/>
      <c r="K11" s="397"/>
      <c r="L11" s="397"/>
    </row>
    <row r="12" spans="1:12" x14ac:dyDescent="0.2">
      <c r="A12" s="503"/>
      <c r="B12" s="504"/>
      <c r="C12" s="505"/>
      <c r="D12" s="506"/>
      <c r="E12" s="506"/>
      <c r="F12" s="506"/>
      <c r="G12" s="111">
        <f t="shared" si="0"/>
        <v>0</v>
      </c>
      <c r="H12" s="397"/>
      <c r="I12" s="397"/>
      <c r="J12" s="397"/>
      <c r="K12" s="397"/>
      <c r="L12" s="397"/>
    </row>
    <row r="13" spans="1:12" x14ac:dyDescent="0.2">
      <c r="A13" s="507"/>
      <c r="B13" s="508"/>
      <c r="C13" s="509"/>
      <c r="D13" s="506"/>
      <c r="E13" s="506"/>
      <c r="F13" s="506"/>
      <c r="G13" s="111">
        <f t="shared" si="0"/>
        <v>0</v>
      </c>
      <c r="H13" s="397"/>
      <c r="I13" s="397"/>
      <c r="J13" s="397"/>
      <c r="K13" s="397"/>
      <c r="L13" s="397"/>
    </row>
    <row r="14" spans="1:12" x14ac:dyDescent="0.2">
      <c r="A14" s="507"/>
      <c r="B14" s="508"/>
      <c r="C14" s="509"/>
      <c r="D14" s="510"/>
      <c r="E14" s="510"/>
      <c r="F14" s="510"/>
      <c r="G14" s="111">
        <f t="shared" si="0"/>
        <v>0</v>
      </c>
      <c r="H14" s="397"/>
      <c r="I14" s="397"/>
      <c r="J14" s="397"/>
      <c r="K14" s="397"/>
      <c r="L14" s="397"/>
    </row>
    <row r="15" spans="1:12" x14ac:dyDescent="0.2">
      <c r="A15" s="507"/>
      <c r="B15" s="508"/>
      <c r="C15" s="509"/>
      <c r="D15" s="510"/>
      <c r="E15" s="510"/>
      <c r="F15" s="510"/>
      <c r="G15" s="111">
        <f t="shared" si="0"/>
        <v>0</v>
      </c>
      <c r="H15" s="397"/>
      <c r="I15" s="397"/>
      <c r="J15" s="397"/>
      <c r="K15" s="397"/>
      <c r="L15" s="397"/>
    </row>
    <row r="16" spans="1:12" ht="13.5" thickBot="1" x14ac:dyDescent="0.25">
      <c r="A16" s="507"/>
      <c r="B16" s="508"/>
      <c r="C16" s="509"/>
      <c r="D16" s="510"/>
      <c r="E16" s="510"/>
      <c r="F16" s="510"/>
      <c r="G16" s="112">
        <f t="shared" si="0"/>
        <v>0</v>
      </c>
      <c r="H16" s="397"/>
      <c r="I16" s="397"/>
      <c r="J16" s="397"/>
      <c r="K16" s="397"/>
      <c r="L16" s="397"/>
    </row>
    <row r="17" spans="1:7" s="146" customFormat="1" ht="13.5" thickBot="1" x14ac:dyDescent="0.25">
      <c r="A17" s="656" t="s">
        <v>168</v>
      </c>
      <c r="B17" s="657"/>
      <c r="C17" s="658"/>
      <c r="D17" s="249">
        <f>ROUND(SUM(D7:D16),0)</f>
        <v>0</v>
      </c>
      <c r="E17" s="249">
        <f>ROUND(SUM(E7:E16),0)</f>
        <v>0</v>
      </c>
      <c r="F17" s="249">
        <f>ROUND(SUM(F7:F16),0)</f>
        <v>0</v>
      </c>
      <c r="G17" s="250">
        <f>ROUND(SUM(G7:G16),0)</f>
        <v>0</v>
      </c>
    </row>
    <row r="18" spans="1:7" s="146" customFormat="1" ht="15.75" customHeight="1" x14ac:dyDescent="0.2">
      <c r="A18" s="286"/>
      <c r="B18" s="287"/>
      <c r="C18" s="288"/>
      <c r="D18" s="289"/>
      <c r="E18" s="289"/>
      <c r="F18" s="289"/>
      <c r="G18" s="289"/>
    </row>
    <row r="19" spans="1:7" s="146" customFormat="1" ht="12.75" customHeight="1" x14ac:dyDescent="0.2">
      <c r="A19" s="300"/>
      <c r="B19" s="299"/>
      <c r="C19" s="292" t="s">
        <v>169</v>
      </c>
      <c r="D19" s="301">
        <f>IF(D17&gt;0,D17/'Instructions and Summary'!B32,0)</f>
        <v>0</v>
      </c>
      <c r="E19" s="301">
        <f>IF(E17&gt;0,E17/'Instructions and Summary'!C32,0)</f>
        <v>0</v>
      </c>
      <c r="F19" s="301">
        <f>IF(F17&gt;0,F17/'Instructions and Summary'!D32,0)</f>
        <v>0</v>
      </c>
      <c r="G19" s="298"/>
    </row>
    <row r="20" spans="1:7" s="146" customFormat="1" ht="2.25" hidden="1" customHeight="1" x14ac:dyDescent="0.2">
      <c r="A20" s="290"/>
      <c r="B20" s="291"/>
      <c r="C20" s="292"/>
      <c r="D20" s="294"/>
      <c r="E20" s="294"/>
      <c r="F20" s="294"/>
      <c r="G20" s="293"/>
    </row>
    <row r="21" spans="1:7" s="245" customFormat="1" ht="15.75" customHeight="1" x14ac:dyDescent="0.2">
      <c r="A21" s="295"/>
      <c r="B21" s="295"/>
      <c r="C21" s="296"/>
      <c r="D21" s="297"/>
      <c r="E21" s="653"/>
      <c r="F21" s="653"/>
      <c r="G21" s="297"/>
    </row>
    <row r="22" spans="1:7" s="245" customFormat="1" ht="15.75" x14ac:dyDescent="0.2">
      <c r="A22" s="655" t="s">
        <v>170</v>
      </c>
      <c r="B22" s="655"/>
      <c r="C22" s="247">
        <f>'Instructions and Summary'!E32</f>
        <v>0</v>
      </c>
      <c r="D22" s="654" t="s">
        <v>171</v>
      </c>
      <c r="E22" s="654"/>
      <c r="F22" s="654"/>
      <c r="G22" s="302">
        <f>IF(C22&gt;0,G17/C22,0)</f>
        <v>0</v>
      </c>
    </row>
    <row r="23" spans="1:7" s="245" customFormat="1" ht="12" customHeight="1" thickBot="1" x14ac:dyDescent="0.25">
      <c r="A23" s="341"/>
      <c r="B23" s="246"/>
      <c r="E23" s="248"/>
      <c r="F23" s="340"/>
      <c r="G23" s="246"/>
    </row>
    <row r="24" spans="1:7" x14ac:dyDescent="0.2">
      <c r="A24" s="577" t="s">
        <v>42</v>
      </c>
      <c r="B24" s="578"/>
      <c r="C24" s="578"/>
      <c r="D24" s="578"/>
      <c r="E24" s="578"/>
      <c r="F24" s="578"/>
      <c r="G24" s="579"/>
    </row>
    <row r="25" spans="1:7" ht="13.5" thickBot="1" x14ac:dyDescent="0.25">
      <c r="A25" s="580"/>
      <c r="B25" s="581"/>
      <c r="C25" s="581"/>
      <c r="D25" s="581"/>
      <c r="E25" s="581"/>
      <c r="F25" s="581"/>
      <c r="G25" s="582"/>
    </row>
  </sheetData>
  <sheetProtection sheet="1" formatCells="0" formatColumns="0" formatRows="0" insertRows="0" deleteRows="0" selectLockedCells="1"/>
  <customSheetViews>
    <customSheetView guid="{BF352FCE-C1BE-4B84-9561-6030FEF6A15F}" scale="90" showPageBreaks="1" fitToPage="1">
      <selection activeCell="E1" sqref="E1:G1"/>
      <pageMargins left="0" right="0" top="0" bottom="0" header="0" footer="0"/>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 right="0" top="0" bottom="0" header="0" footer="0"/>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 right="0" top="0" bottom="0" header="0" footer="0"/>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 right="0" top="0" bottom="0" header="0" footer="0"/>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 right="0" top="0" bottom="0" header="0" footer="0"/>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 right="0" top="0" bottom="0" header="0" footer="0"/>
      <printOptions horizontalCentered="1"/>
      <pageSetup scale="85" orientation="landscape" r:id="rId6"/>
      <headerFooter alignWithMargins="0">
        <oddFooter>&amp;LCost Share&amp;RPage &amp;P of &amp;N</oddFooter>
      </headerFooter>
    </customSheetView>
  </customSheetViews>
  <mergeCells count="9">
    <mergeCell ref="A24:G25"/>
    <mergeCell ref="A2:G2"/>
    <mergeCell ref="A1:C1"/>
    <mergeCell ref="A3:G3"/>
    <mergeCell ref="E21:F21"/>
    <mergeCell ref="D22:F22"/>
    <mergeCell ref="A22:B22"/>
    <mergeCell ref="E1:G1"/>
    <mergeCell ref="A17:C17"/>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2"/>
  <sheetViews>
    <sheetView workbookViewId="0">
      <selection activeCell="F8" sqref="F8"/>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61" t="s">
        <v>172</v>
      </c>
      <c r="B1" s="662"/>
      <c r="C1" s="663">
        <f>'Instructions and Summary'!B4</f>
        <v>0</v>
      </c>
      <c r="D1" s="663"/>
      <c r="E1" s="273" t="s">
        <v>4</v>
      </c>
      <c r="F1" s="664">
        <f>'Instructions and Summary'!B3</f>
        <v>0</v>
      </c>
      <c r="G1" s="664"/>
      <c r="H1" s="342"/>
    </row>
    <row r="2" spans="1:8" ht="18" x14ac:dyDescent="0.2">
      <c r="A2" s="665" t="s">
        <v>173</v>
      </c>
      <c r="B2" s="666"/>
      <c r="C2" s="666"/>
      <c r="D2" s="666"/>
      <c r="E2" s="666"/>
      <c r="F2" s="666"/>
      <c r="G2" s="666"/>
      <c r="H2" s="666"/>
    </row>
    <row r="3" spans="1:8" x14ac:dyDescent="0.2">
      <c r="A3" s="667" t="s">
        <v>174</v>
      </c>
      <c r="B3" s="668"/>
      <c r="C3" s="668"/>
      <c r="D3" s="668"/>
      <c r="E3" s="668"/>
      <c r="F3" s="668"/>
      <c r="G3" s="668"/>
      <c r="H3" s="668"/>
    </row>
    <row r="4" spans="1:8" ht="15" x14ac:dyDescent="0.2">
      <c r="A4" s="669" t="s">
        <v>12</v>
      </c>
      <c r="B4" s="669"/>
      <c r="C4" s="670"/>
      <c r="D4" s="670"/>
      <c r="E4" s="670"/>
      <c r="F4" s="660"/>
      <c r="G4" s="660"/>
      <c r="H4" s="660"/>
    </row>
    <row r="5" spans="1:8" ht="14.25" x14ac:dyDescent="0.2">
      <c r="A5" s="662"/>
      <c r="B5" s="671" t="s">
        <v>175</v>
      </c>
      <c r="C5" s="673" t="s">
        <v>176</v>
      </c>
      <c r="D5" s="675" t="s">
        <v>177</v>
      </c>
      <c r="E5" s="676"/>
      <c r="F5" s="677" t="s">
        <v>178</v>
      </c>
      <c r="G5" s="678"/>
      <c r="H5" s="679"/>
    </row>
    <row r="6" spans="1:8" ht="42.75" customHeight="1" x14ac:dyDescent="0.2">
      <c r="A6" s="662"/>
      <c r="B6" s="672"/>
      <c r="C6" s="674"/>
      <c r="D6" s="274" t="s">
        <v>13</v>
      </c>
      <c r="E6" s="274" t="s">
        <v>179</v>
      </c>
      <c r="F6" s="274" t="s">
        <v>13</v>
      </c>
      <c r="G6" s="274" t="s">
        <v>180</v>
      </c>
      <c r="H6" s="345" t="s">
        <v>22</v>
      </c>
    </row>
    <row r="7" spans="1:8" ht="14.25" x14ac:dyDescent="0.2">
      <c r="A7" s="275"/>
      <c r="B7" s="276" t="s">
        <v>181</v>
      </c>
      <c r="C7" s="277" t="s">
        <v>182</v>
      </c>
      <c r="D7" s="277" t="s">
        <v>183</v>
      </c>
      <c r="E7" s="277" t="s">
        <v>184</v>
      </c>
      <c r="F7" s="277" t="s">
        <v>185</v>
      </c>
      <c r="G7" s="277" t="s">
        <v>186</v>
      </c>
      <c r="H7" s="277" t="s">
        <v>187</v>
      </c>
    </row>
    <row r="8" spans="1:8" ht="14.25" x14ac:dyDescent="0.2">
      <c r="A8" s="278" t="s">
        <v>188</v>
      </c>
      <c r="B8" s="251" t="s">
        <v>18</v>
      </c>
      <c r="C8" s="252"/>
      <c r="D8" s="253"/>
      <c r="E8" s="253"/>
      <c r="F8" s="279">
        <f>'Instructions and Summary'!C12</f>
        <v>0</v>
      </c>
      <c r="G8" s="279">
        <f>'Instructions and Summary'!D12</f>
        <v>0</v>
      </c>
      <c r="H8" s="254">
        <f>ROUND(SUM(D8:G8),0)</f>
        <v>0</v>
      </c>
    </row>
    <row r="9" spans="1:8" ht="14.25" x14ac:dyDescent="0.2">
      <c r="A9" s="278" t="s">
        <v>189</v>
      </c>
      <c r="B9" s="251" t="s">
        <v>20</v>
      </c>
      <c r="C9" s="252"/>
      <c r="D9" s="253"/>
      <c r="E9" s="253"/>
      <c r="F9" s="279">
        <f>'Instructions and Summary'!C13</f>
        <v>0</v>
      </c>
      <c r="G9" s="279">
        <f>'Instructions and Summary'!D13</f>
        <v>0</v>
      </c>
      <c r="H9" s="254">
        <f>ROUND(SUM(D9:G9),0)</f>
        <v>0</v>
      </c>
    </row>
    <row r="10" spans="1:8" ht="14.25" x14ac:dyDescent="0.2">
      <c r="A10" s="278" t="s">
        <v>190</v>
      </c>
      <c r="B10" s="251" t="s">
        <v>21</v>
      </c>
      <c r="C10" s="252"/>
      <c r="D10" s="253"/>
      <c r="E10" s="253"/>
      <c r="F10" s="279">
        <f>'Instructions and Summary'!C14</f>
        <v>0</v>
      </c>
      <c r="G10" s="279">
        <f>'Instructions and Summary'!D14</f>
        <v>0</v>
      </c>
      <c r="H10" s="254">
        <f>ROUND(SUM(D10:G10),0)</f>
        <v>0</v>
      </c>
    </row>
    <row r="11" spans="1:8" ht="14.25" x14ac:dyDescent="0.2">
      <c r="A11" s="280" t="s">
        <v>191</v>
      </c>
      <c r="B11" s="255"/>
      <c r="C11" s="256"/>
      <c r="D11" s="257"/>
      <c r="E11" s="257"/>
      <c r="F11" s="257"/>
      <c r="G11" s="257"/>
      <c r="H11" s="258"/>
    </row>
    <row r="12" spans="1:8" ht="14.25" x14ac:dyDescent="0.2">
      <c r="A12" s="280" t="s">
        <v>192</v>
      </c>
      <c r="B12" s="281" t="s">
        <v>193</v>
      </c>
      <c r="C12" s="346"/>
      <c r="D12" s="258"/>
      <c r="E12" s="258"/>
      <c r="F12" s="258">
        <f>ROUND(SUM(F8:F11),0)</f>
        <v>0</v>
      </c>
      <c r="G12" s="258">
        <f>ROUND(SUM(G8:G11),0)</f>
        <v>0</v>
      </c>
      <c r="H12" s="258">
        <f>ROUND(SUM(H8:H11),0)</f>
        <v>0</v>
      </c>
    </row>
    <row r="13" spans="1:8" ht="15" x14ac:dyDescent="0.2">
      <c r="A13" s="659" t="s">
        <v>23</v>
      </c>
      <c r="B13" s="659"/>
      <c r="C13" s="660"/>
      <c r="D13" s="660"/>
      <c r="E13" s="660"/>
      <c r="F13" s="660"/>
      <c r="G13" s="660"/>
      <c r="H13" s="660"/>
    </row>
    <row r="14" spans="1:8" ht="15" x14ac:dyDescent="0.2">
      <c r="A14" s="681" t="s">
        <v>194</v>
      </c>
      <c r="B14" s="683" t="s">
        <v>195</v>
      </c>
      <c r="C14" s="684"/>
      <c r="D14" s="687" t="s">
        <v>196</v>
      </c>
      <c r="E14" s="688"/>
      <c r="F14" s="688"/>
      <c r="G14" s="688"/>
      <c r="H14" s="689" t="s">
        <v>197</v>
      </c>
    </row>
    <row r="15" spans="1:8" ht="14.25" x14ac:dyDescent="0.2">
      <c r="A15" s="682"/>
      <c r="B15" s="685"/>
      <c r="C15" s="686"/>
      <c r="D15" s="251" t="s">
        <v>18</v>
      </c>
      <c r="E15" s="251" t="s">
        <v>20</v>
      </c>
      <c r="F15" s="251" t="s">
        <v>21</v>
      </c>
      <c r="G15" s="282"/>
      <c r="H15" s="690"/>
    </row>
    <row r="16" spans="1:8" ht="14.25" x14ac:dyDescent="0.2">
      <c r="A16" s="344"/>
      <c r="B16" s="683" t="s">
        <v>198</v>
      </c>
      <c r="C16" s="683"/>
      <c r="D16" s="279">
        <f>+'Instructions and Summary'!B18</f>
        <v>0</v>
      </c>
      <c r="E16" s="279">
        <f>+'Instructions and Summary'!C18</f>
        <v>0</v>
      </c>
      <c r="F16" s="279">
        <f>+'Instructions and Summary'!D18</f>
        <v>0</v>
      </c>
      <c r="G16" s="259"/>
      <c r="H16" s="260">
        <f t="shared" ref="H16:H23" si="0">ROUND(SUM(D16:G16),0)</f>
        <v>0</v>
      </c>
    </row>
    <row r="17" spans="1:8" ht="14.25" x14ac:dyDescent="0.2">
      <c r="A17" s="343"/>
      <c r="B17" s="680" t="s">
        <v>199</v>
      </c>
      <c r="C17" s="680"/>
      <c r="D17" s="283">
        <f>'Instructions and Summary'!B19</f>
        <v>0</v>
      </c>
      <c r="E17" s="283">
        <f>'Instructions and Summary'!C19</f>
        <v>0</v>
      </c>
      <c r="F17" s="283">
        <f>'Instructions and Summary'!D19</f>
        <v>0</v>
      </c>
      <c r="G17" s="261"/>
      <c r="H17" s="254">
        <f t="shared" si="0"/>
        <v>0</v>
      </c>
    </row>
    <row r="18" spans="1:8" ht="14.25" x14ac:dyDescent="0.2">
      <c r="A18" s="347"/>
      <c r="B18" s="691" t="s">
        <v>200</v>
      </c>
      <c r="C18" s="691"/>
      <c r="D18" s="283">
        <f>'Instructions and Summary'!B20</f>
        <v>0</v>
      </c>
      <c r="E18" s="283">
        <f>'Instructions and Summary'!C20</f>
        <v>0</v>
      </c>
      <c r="F18" s="283">
        <f>'Instructions and Summary'!D20</f>
        <v>0</v>
      </c>
      <c r="G18" s="263"/>
      <c r="H18" s="254">
        <f t="shared" si="0"/>
        <v>0</v>
      </c>
    </row>
    <row r="19" spans="1:8" ht="14.25" x14ac:dyDescent="0.2">
      <c r="A19" s="343"/>
      <c r="B19" s="680" t="s">
        <v>201</v>
      </c>
      <c r="C19" s="680"/>
      <c r="D19" s="283">
        <f>'Instructions and Summary'!B21</f>
        <v>0</v>
      </c>
      <c r="E19" s="283">
        <f>'Instructions and Summary'!C21</f>
        <v>0</v>
      </c>
      <c r="F19" s="283">
        <f>'Instructions and Summary'!D21</f>
        <v>0</v>
      </c>
      <c r="G19" s="261"/>
      <c r="H19" s="254">
        <f t="shared" si="0"/>
        <v>0</v>
      </c>
    </row>
    <row r="20" spans="1:8" ht="14.25" x14ac:dyDescent="0.2">
      <c r="A20" s="347"/>
      <c r="B20" s="691" t="s">
        <v>202</v>
      </c>
      <c r="C20" s="691"/>
      <c r="D20" s="283">
        <f>'Instructions and Summary'!B22</f>
        <v>0</v>
      </c>
      <c r="E20" s="283">
        <f>'Instructions and Summary'!C22</f>
        <v>0</v>
      </c>
      <c r="F20" s="283">
        <f>'Instructions and Summary'!D22</f>
        <v>0</v>
      </c>
      <c r="G20" s="263"/>
      <c r="H20" s="254">
        <f t="shared" si="0"/>
        <v>0</v>
      </c>
    </row>
    <row r="21" spans="1:8" ht="14.25" x14ac:dyDescent="0.2">
      <c r="A21" s="343"/>
      <c r="B21" s="680" t="s">
        <v>203</v>
      </c>
      <c r="C21" s="680"/>
      <c r="D21" s="283">
        <f>'Instructions and Summary'!B27</f>
        <v>0</v>
      </c>
      <c r="E21" s="283">
        <f>'Instructions and Summary'!C27</f>
        <v>0</v>
      </c>
      <c r="F21" s="283">
        <f>'Instructions and Summary'!D27</f>
        <v>0</v>
      </c>
      <c r="G21" s="261"/>
      <c r="H21" s="254">
        <f t="shared" si="0"/>
        <v>0</v>
      </c>
    </row>
    <row r="22" spans="1:8" ht="14.25" x14ac:dyDescent="0.2">
      <c r="A22" s="347"/>
      <c r="B22" s="691" t="s">
        <v>204</v>
      </c>
      <c r="C22" s="691"/>
      <c r="D22" s="283">
        <f>'Instructions and Summary'!B28</f>
        <v>0</v>
      </c>
      <c r="E22" s="283">
        <f>'Instructions and Summary'!C28</f>
        <v>0</v>
      </c>
      <c r="F22" s="283">
        <f>'Instructions and Summary'!D28</f>
        <v>0</v>
      </c>
      <c r="G22" s="263"/>
      <c r="H22" s="254">
        <f t="shared" si="0"/>
        <v>0</v>
      </c>
    </row>
    <row r="23" spans="1:8" ht="14.25" x14ac:dyDescent="0.2">
      <c r="A23" s="343"/>
      <c r="B23" s="680" t="s">
        <v>205</v>
      </c>
      <c r="C23" s="680"/>
      <c r="D23" s="283">
        <f>'Instructions and Summary'!B29</f>
        <v>0</v>
      </c>
      <c r="E23" s="283">
        <f>'Instructions and Summary'!C29</f>
        <v>0</v>
      </c>
      <c r="F23" s="283">
        <f>'Instructions and Summary'!D29</f>
        <v>0</v>
      </c>
      <c r="G23" s="261"/>
      <c r="H23" s="254">
        <f t="shared" si="0"/>
        <v>0</v>
      </c>
    </row>
    <row r="24" spans="1:8" ht="14.25" x14ac:dyDescent="0.2">
      <c r="A24" s="347"/>
      <c r="B24" s="680" t="s">
        <v>206</v>
      </c>
      <c r="C24" s="695"/>
      <c r="D24" s="283">
        <f>SUM(D16:D23)</f>
        <v>0</v>
      </c>
      <c r="E24" s="283">
        <f t="shared" ref="E24:F24" si="1">SUM(E16:E23)</f>
        <v>0</v>
      </c>
      <c r="F24" s="283">
        <f t="shared" si="1"/>
        <v>0</v>
      </c>
      <c r="G24" s="264"/>
      <c r="H24" s="283">
        <f>ROUND(SUM(H16:H23),0)</f>
        <v>0</v>
      </c>
    </row>
    <row r="25" spans="1:8" ht="14.25" x14ac:dyDescent="0.2">
      <c r="A25" s="343"/>
      <c r="B25" s="680" t="s">
        <v>207</v>
      </c>
      <c r="C25" s="680"/>
      <c r="D25" s="283">
        <f>'Instructions and Summary'!B31</f>
        <v>0</v>
      </c>
      <c r="E25" s="283">
        <f>'Instructions and Summary'!C31</f>
        <v>0</v>
      </c>
      <c r="F25" s="283">
        <f>'Instructions and Summary'!D31</f>
        <v>0</v>
      </c>
      <c r="G25" s="261"/>
      <c r="H25" s="254">
        <f>ROUND(SUM(D25:G25),0)</f>
        <v>0</v>
      </c>
    </row>
    <row r="26" spans="1:8" ht="15" x14ac:dyDescent="0.2">
      <c r="A26" s="347"/>
      <c r="B26" s="691" t="s">
        <v>208</v>
      </c>
      <c r="C26" s="691"/>
      <c r="D26" s="265">
        <f>ROUND(SUM(D24:D25),0)</f>
        <v>0</v>
      </c>
      <c r="E26" s="265">
        <f>ROUND(SUM(E24:E25),0)</f>
        <v>0</v>
      </c>
      <c r="F26" s="265">
        <f>ROUND(SUM(F24:F25),0)</f>
        <v>0</v>
      </c>
      <c r="G26" s="264"/>
      <c r="H26" s="266">
        <f>ROUND(SUM(H24:H25),0)</f>
        <v>0</v>
      </c>
    </row>
    <row r="27" spans="1:8" ht="14.25" x14ac:dyDescent="0.2">
      <c r="A27" s="670"/>
      <c r="B27" s="670"/>
      <c r="C27" s="670"/>
      <c r="D27" s="670"/>
      <c r="E27" s="670"/>
      <c r="F27" s="670"/>
      <c r="G27" s="670"/>
      <c r="H27" s="696"/>
    </row>
    <row r="28" spans="1:8" ht="14.25" x14ac:dyDescent="0.2">
      <c r="A28" s="284" t="s">
        <v>209</v>
      </c>
      <c r="B28" s="680" t="s">
        <v>210</v>
      </c>
      <c r="C28" s="680"/>
      <c r="D28" s="267"/>
      <c r="E28" s="267"/>
      <c r="F28" s="267"/>
      <c r="G28" s="267"/>
      <c r="H28" s="268">
        <f>ROUND(SUM(D28:G28),0)</f>
        <v>0</v>
      </c>
    </row>
    <row r="29" spans="1:8" ht="14.25" x14ac:dyDescent="0.2">
      <c r="A29" s="269"/>
      <c r="B29" s="262"/>
      <c r="C29" s="262"/>
      <c r="D29" s="270"/>
      <c r="E29" s="270"/>
      <c r="F29" s="270"/>
      <c r="G29" s="270"/>
      <c r="H29" s="270"/>
    </row>
    <row r="30" spans="1:8" x14ac:dyDescent="0.2">
      <c r="A30" s="271"/>
      <c r="B30" s="271"/>
      <c r="C30" s="271"/>
      <c r="D30" s="271"/>
      <c r="E30" s="271"/>
      <c r="F30" s="271"/>
      <c r="G30" s="271"/>
      <c r="H30" s="272" t="s">
        <v>211</v>
      </c>
    </row>
    <row r="31" spans="1:8" x14ac:dyDescent="0.2">
      <c r="A31" s="697" t="s">
        <v>212</v>
      </c>
      <c r="B31" s="697"/>
      <c r="C31" s="692"/>
      <c r="D31" s="698"/>
      <c r="E31" s="698"/>
      <c r="F31" s="698"/>
      <c r="G31" s="699" t="s">
        <v>213</v>
      </c>
      <c r="H31" s="668"/>
    </row>
    <row r="32" spans="1:8" x14ac:dyDescent="0.2">
      <c r="A32" s="692" t="s">
        <v>214</v>
      </c>
      <c r="B32" s="693"/>
      <c r="C32" s="693"/>
      <c r="D32" s="693"/>
      <c r="E32" s="693"/>
      <c r="F32" s="693"/>
      <c r="G32" s="693"/>
      <c r="H32" s="694"/>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32"/>
  <sheetViews>
    <sheetView workbookViewId="0">
      <selection activeCell="F17" sqref="F17"/>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61" t="s">
        <v>172</v>
      </c>
      <c r="B1" s="662"/>
      <c r="C1" s="663">
        <f>'Instructions and Summary'!B4</f>
        <v>0</v>
      </c>
      <c r="D1" s="663"/>
      <c r="E1" s="273" t="s">
        <v>4</v>
      </c>
      <c r="F1" s="664">
        <f>'Instructions and Summary'!B3</f>
        <v>0</v>
      </c>
      <c r="G1" s="664"/>
      <c r="H1" s="342"/>
    </row>
    <row r="2" spans="1:8" ht="18" x14ac:dyDescent="0.2">
      <c r="A2" s="665" t="s">
        <v>173</v>
      </c>
      <c r="B2" s="666"/>
      <c r="C2" s="666"/>
      <c r="D2" s="666"/>
      <c r="E2" s="666"/>
      <c r="F2" s="666"/>
      <c r="G2" s="666"/>
      <c r="H2" s="666"/>
    </row>
    <row r="3" spans="1:8" x14ac:dyDescent="0.2">
      <c r="A3" s="667" t="s">
        <v>174</v>
      </c>
      <c r="B3" s="668"/>
      <c r="C3" s="668"/>
      <c r="D3" s="668"/>
      <c r="E3" s="668"/>
      <c r="F3" s="668"/>
      <c r="G3" s="668"/>
      <c r="H3" s="668"/>
    </row>
    <row r="4" spans="1:8" ht="15" x14ac:dyDescent="0.2">
      <c r="A4" s="669" t="s">
        <v>12</v>
      </c>
      <c r="B4" s="669"/>
      <c r="C4" s="670"/>
      <c r="D4" s="670"/>
      <c r="E4" s="670"/>
      <c r="F4" s="660"/>
      <c r="G4" s="660"/>
      <c r="H4" s="660"/>
    </row>
    <row r="5" spans="1:8" ht="14.25" x14ac:dyDescent="0.2">
      <c r="A5" s="662"/>
      <c r="B5" s="671" t="s">
        <v>175</v>
      </c>
      <c r="C5" s="673" t="s">
        <v>176</v>
      </c>
      <c r="D5" s="675" t="s">
        <v>177</v>
      </c>
      <c r="E5" s="676"/>
      <c r="F5" s="677" t="s">
        <v>178</v>
      </c>
      <c r="G5" s="678"/>
      <c r="H5" s="679"/>
    </row>
    <row r="6" spans="1:8" ht="42" customHeight="1" x14ac:dyDescent="0.2">
      <c r="A6" s="662"/>
      <c r="B6" s="672"/>
      <c r="C6" s="674"/>
      <c r="D6" s="274" t="s">
        <v>13</v>
      </c>
      <c r="E6" s="274" t="s">
        <v>179</v>
      </c>
      <c r="F6" s="274" t="s">
        <v>13</v>
      </c>
      <c r="G6" s="274" t="s">
        <v>180</v>
      </c>
      <c r="H6" s="345" t="s">
        <v>22</v>
      </c>
    </row>
    <row r="7" spans="1:8" ht="14.25" x14ac:dyDescent="0.2">
      <c r="A7" s="275"/>
      <c r="B7" s="276" t="s">
        <v>181</v>
      </c>
      <c r="C7" s="277" t="s">
        <v>182</v>
      </c>
      <c r="D7" s="277" t="s">
        <v>183</v>
      </c>
      <c r="E7" s="277" t="s">
        <v>184</v>
      </c>
      <c r="F7" s="277" t="s">
        <v>185</v>
      </c>
      <c r="G7" s="277" t="s">
        <v>186</v>
      </c>
      <c r="H7" s="277" t="s">
        <v>187</v>
      </c>
    </row>
    <row r="8" spans="1:8" ht="14.25" x14ac:dyDescent="0.2">
      <c r="A8" s="278" t="s">
        <v>188</v>
      </c>
      <c r="B8" s="251" t="s">
        <v>18</v>
      </c>
      <c r="C8" s="252"/>
      <c r="D8" s="253"/>
      <c r="E8" s="253"/>
      <c r="F8" s="279">
        <f>'Instructions and Summary'!C12-'Instructions and Summary'!B26</f>
        <v>0</v>
      </c>
      <c r="G8" s="279">
        <f>'Instructions and Summary'!D12</f>
        <v>0</v>
      </c>
      <c r="H8" s="254">
        <f>ROUND(SUM(D8:G8),0)</f>
        <v>0</v>
      </c>
    </row>
    <row r="9" spans="1:8" ht="14.25" x14ac:dyDescent="0.2">
      <c r="A9" s="278" t="s">
        <v>189</v>
      </c>
      <c r="B9" s="251" t="s">
        <v>20</v>
      </c>
      <c r="C9" s="252"/>
      <c r="D9" s="253"/>
      <c r="E9" s="253"/>
      <c r="F9" s="279">
        <f>'Instructions and Summary'!C13-'Instructions and Summary'!C26</f>
        <v>0</v>
      </c>
      <c r="G9" s="279">
        <f>'Instructions and Summary'!D13</f>
        <v>0</v>
      </c>
      <c r="H9" s="254">
        <f>ROUND(SUM(D9:G9),0)</f>
        <v>0</v>
      </c>
    </row>
    <row r="10" spans="1:8" ht="14.25" x14ac:dyDescent="0.2">
      <c r="A10" s="278" t="s">
        <v>190</v>
      </c>
      <c r="B10" s="251" t="s">
        <v>21</v>
      </c>
      <c r="C10" s="252"/>
      <c r="D10" s="253"/>
      <c r="E10" s="253"/>
      <c r="F10" s="279">
        <f>'Instructions and Summary'!C14-'Instructions and Summary'!D26</f>
        <v>0</v>
      </c>
      <c r="G10" s="279">
        <f>'Instructions and Summary'!D14</f>
        <v>0</v>
      </c>
      <c r="H10" s="254">
        <f>ROUND(SUM(D10:G10),0)</f>
        <v>0</v>
      </c>
    </row>
    <row r="11" spans="1:8" ht="14.25" x14ac:dyDescent="0.2">
      <c r="A11" s="280" t="s">
        <v>191</v>
      </c>
      <c r="B11" s="255"/>
      <c r="C11" s="256"/>
      <c r="D11" s="257"/>
      <c r="E11" s="257"/>
      <c r="F11" s="257"/>
      <c r="G11" s="257"/>
      <c r="H11" s="258"/>
    </row>
    <row r="12" spans="1:8" ht="14.25" x14ac:dyDescent="0.2">
      <c r="A12" s="280" t="s">
        <v>192</v>
      </c>
      <c r="B12" s="281" t="s">
        <v>193</v>
      </c>
      <c r="C12" s="346"/>
      <c r="D12" s="258"/>
      <c r="E12" s="258"/>
      <c r="F12" s="258">
        <f>ROUND(SUM(F8:F11),0)</f>
        <v>0</v>
      </c>
      <c r="G12" s="258">
        <f>ROUND(SUM(G8:G11),0)</f>
        <v>0</v>
      </c>
      <c r="H12" s="258">
        <f>ROUND(SUM(H8:H11),0)</f>
        <v>0</v>
      </c>
    </row>
    <row r="13" spans="1:8" ht="15" x14ac:dyDescent="0.2">
      <c r="A13" s="659" t="s">
        <v>23</v>
      </c>
      <c r="B13" s="659"/>
      <c r="C13" s="660"/>
      <c r="D13" s="660"/>
      <c r="E13" s="660"/>
      <c r="F13" s="660"/>
      <c r="G13" s="660"/>
      <c r="H13" s="660"/>
    </row>
    <row r="14" spans="1:8" ht="15" x14ac:dyDescent="0.2">
      <c r="A14" s="681" t="s">
        <v>194</v>
      </c>
      <c r="B14" s="683" t="s">
        <v>195</v>
      </c>
      <c r="C14" s="684"/>
      <c r="D14" s="687" t="s">
        <v>196</v>
      </c>
      <c r="E14" s="688"/>
      <c r="F14" s="688"/>
      <c r="G14" s="688"/>
      <c r="H14" s="689" t="s">
        <v>197</v>
      </c>
    </row>
    <row r="15" spans="1:8" ht="14.25" x14ac:dyDescent="0.2">
      <c r="A15" s="682"/>
      <c r="B15" s="685"/>
      <c r="C15" s="686"/>
      <c r="D15" s="251" t="s">
        <v>18</v>
      </c>
      <c r="E15" s="251" t="s">
        <v>20</v>
      </c>
      <c r="F15" s="251" t="s">
        <v>21</v>
      </c>
      <c r="G15" s="282"/>
      <c r="H15" s="690"/>
    </row>
    <row r="16" spans="1:8" ht="14.25" x14ac:dyDescent="0.2">
      <c r="A16" s="344"/>
      <c r="B16" s="683" t="s">
        <v>198</v>
      </c>
      <c r="C16" s="683"/>
      <c r="D16" s="279">
        <f>+'Instructions and Summary'!B18</f>
        <v>0</v>
      </c>
      <c r="E16" s="279">
        <f>+'Instructions and Summary'!C18</f>
        <v>0</v>
      </c>
      <c r="F16" s="279">
        <f>+'Instructions and Summary'!D18</f>
        <v>0</v>
      </c>
      <c r="G16" s="259"/>
      <c r="H16" s="260">
        <f t="shared" ref="H16:H23" si="0">ROUND(SUM(D16:G16),0)</f>
        <v>0</v>
      </c>
    </row>
    <row r="17" spans="1:10" ht="14.25" x14ac:dyDescent="0.2">
      <c r="A17" s="343"/>
      <c r="B17" s="680" t="s">
        <v>199</v>
      </c>
      <c r="C17" s="680"/>
      <c r="D17" s="283">
        <f>'Instructions and Summary'!B19</f>
        <v>0</v>
      </c>
      <c r="E17" s="283">
        <f>'Instructions and Summary'!C19</f>
        <v>0</v>
      </c>
      <c r="F17" s="283">
        <f>'Instructions and Summary'!D19</f>
        <v>0</v>
      </c>
      <c r="G17" s="261"/>
      <c r="H17" s="254">
        <f t="shared" si="0"/>
        <v>0</v>
      </c>
    </row>
    <row r="18" spans="1:10" ht="14.25" x14ac:dyDescent="0.2">
      <c r="A18" s="347"/>
      <c r="B18" s="691" t="s">
        <v>200</v>
      </c>
      <c r="C18" s="691"/>
      <c r="D18" s="283">
        <f>'Instructions and Summary'!B20</f>
        <v>0</v>
      </c>
      <c r="E18" s="283">
        <f>'Instructions and Summary'!C20</f>
        <v>0</v>
      </c>
      <c r="F18" s="283">
        <f>'Instructions and Summary'!D20</f>
        <v>0</v>
      </c>
      <c r="G18" s="263"/>
      <c r="H18" s="254">
        <f t="shared" si="0"/>
        <v>0</v>
      </c>
    </row>
    <row r="19" spans="1:10" ht="14.25" x14ac:dyDescent="0.2">
      <c r="A19" s="343"/>
      <c r="B19" s="680" t="s">
        <v>201</v>
      </c>
      <c r="C19" s="680"/>
      <c r="D19" s="283">
        <f>'Instructions and Summary'!B21</f>
        <v>0</v>
      </c>
      <c r="E19" s="283">
        <f>'Instructions and Summary'!C21</f>
        <v>0</v>
      </c>
      <c r="F19" s="283">
        <f>'Instructions and Summary'!D21</f>
        <v>0</v>
      </c>
      <c r="G19" s="261"/>
      <c r="H19" s="254">
        <f t="shared" si="0"/>
        <v>0</v>
      </c>
    </row>
    <row r="20" spans="1:10" ht="14.25" x14ac:dyDescent="0.2">
      <c r="A20" s="347"/>
      <c r="B20" s="691" t="s">
        <v>202</v>
      </c>
      <c r="C20" s="691"/>
      <c r="D20" s="283">
        <f>'Instructions and Summary'!B22</f>
        <v>0</v>
      </c>
      <c r="E20" s="283">
        <f>'Instructions and Summary'!C22</f>
        <v>0</v>
      </c>
      <c r="F20" s="283">
        <f>'Instructions and Summary'!D22</f>
        <v>0</v>
      </c>
      <c r="G20" s="263"/>
      <c r="H20" s="254">
        <f t="shared" si="0"/>
        <v>0</v>
      </c>
    </row>
    <row r="21" spans="1:10" ht="14.25" x14ac:dyDescent="0.2">
      <c r="A21" s="343"/>
      <c r="B21" s="680" t="s">
        <v>203</v>
      </c>
      <c r="C21" s="680"/>
      <c r="D21" s="283">
        <f>'Instructions and Summary'!B27-'Instructions and Summary'!B26</f>
        <v>0</v>
      </c>
      <c r="E21" s="283">
        <f>'Instructions and Summary'!C27-'Instructions and Summary'!C26</f>
        <v>0</v>
      </c>
      <c r="F21" s="283">
        <f>'Instructions and Summary'!D27-'Instructions and Summary'!D26</f>
        <v>0</v>
      </c>
      <c r="G21" s="261"/>
      <c r="H21" s="254">
        <f t="shared" si="0"/>
        <v>0</v>
      </c>
    </row>
    <row r="22" spans="1:10" ht="14.25" x14ac:dyDescent="0.2">
      <c r="A22" s="347"/>
      <c r="B22" s="691" t="s">
        <v>204</v>
      </c>
      <c r="C22" s="691"/>
      <c r="D22" s="283">
        <f>'Instructions and Summary'!B28</f>
        <v>0</v>
      </c>
      <c r="E22" s="283">
        <f>'Instructions and Summary'!C28</f>
        <v>0</v>
      </c>
      <c r="F22" s="283">
        <f>'Instructions and Summary'!D28</f>
        <v>0</v>
      </c>
      <c r="G22" s="263"/>
      <c r="H22" s="254">
        <f t="shared" si="0"/>
        <v>0</v>
      </c>
      <c r="J22" s="130"/>
    </row>
    <row r="23" spans="1:10" ht="14.25" x14ac:dyDescent="0.2">
      <c r="A23" s="343"/>
      <c r="B23" s="680" t="s">
        <v>205</v>
      </c>
      <c r="C23" s="680"/>
      <c r="D23" s="283">
        <f>'Instructions and Summary'!B29</f>
        <v>0</v>
      </c>
      <c r="E23" s="283">
        <f>'Instructions and Summary'!C29</f>
        <v>0</v>
      </c>
      <c r="F23" s="283">
        <f>'Instructions and Summary'!D29</f>
        <v>0</v>
      </c>
      <c r="G23" s="261"/>
      <c r="H23" s="254">
        <f t="shared" si="0"/>
        <v>0</v>
      </c>
    </row>
    <row r="24" spans="1:10" ht="14.25" x14ac:dyDescent="0.2">
      <c r="A24" s="347"/>
      <c r="B24" s="680" t="s">
        <v>206</v>
      </c>
      <c r="C24" s="695"/>
      <c r="D24" s="283">
        <f>SUM(D16:D23)</f>
        <v>0</v>
      </c>
      <c r="E24" s="283">
        <f t="shared" ref="E24:F24" si="1">SUM(E16:E23)</f>
        <v>0</v>
      </c>
      <c r="F24" s="283">
        <f t="shared" si="1"/>
        <v>0</v>
      </c>
      <c r="G24" s="264"/>
      <c r="H24" s="283">
        <f>ROUND(SUM(H16:H23),0)</f>
        <v>0</v>
      </c>
      <c r="J24" s="130"/>
    </row>
    <row r="25" spans="1:10" ht="14.25" x14ac:dyDescent="0.2">
      <c r="A25" s="343"/>
      <c r="B25" s="680" t="s">
        <v>207</v>
      </c>
      <c r="C25" s="680"/>
      <c r="D25" s="283">
        <f>'Instructions and Summary'!B31</f>
        <v>0</v>
      </c>
      <c r="E25" s="283">
        <f>'Instructions and Summary'!C31</f>
        <v>0</v>
      </c>
      <c r="F25" s="283">
        <f>'Instructions and Summary'!D31</f>
        <v>0</v>
      </c>
      <c r="G25" s="261"/>
      <c r="H25" s="254">
        <f>ROUND(SUM(D25:G25),0)</f>
        <v>0</v>
      </c>
    </row>
    <row r="26" spans="1:10" ht="15" x14ac:dyDescent="0.2">
      <c r="A26" s="347"/>
      <c r="B26" s="691" t="s">
        <v>208</v>
      </c>
      <c r="C26" s="691"/>
      <c r="D26" s="265">
        <f>ROUND(SUM(D24:D25),0)</f>
        <v>0</v>
      </c>
      <c r="E26" s="265">
        <f>ROUND(SUM(E24:E25),0)</f>
        <v>0</v>
      </c>
      <c r="F26" s="265">
        <f>ROUND(SUM(F24:F25),0)</f>
        <v>0</v>
      </c>
      <c r="G26" s="264"/>
      <c r="H26" s="266">
        <f>ROUND(SUM(H24:H25),0)</f>
        <v>0</v>
      </c>
    </row>
    <row r="27" spans="1:10" ht="14.25" x14ac:dyDescent="0.2">
      <c r="A27" s="670"/>
      <c r="B27" s="670"/>
      <c r="C27" s="670"/>
      <c r="D27" s="670"/>
      <c r="E27" s="670"/>
      <c r="F27" s="670"/>
      <c r="G27" s="670"/>
      <c r="H27" s="696"/>
    </row>
    <row r="28" spans="1:10" ht="14.25" x14ac:dyDescent="0.2">
      <c r="A28" s="284" t="s">
        <v>209</v>
      </c>
      <c r="B28" s="680" t="s">
        <v>210</v>
      </c>
      <c r="C28" s="680"/>
      <c r="D28" s="267"/>
      <c r="E28" s="267"/>
      <c r="F28" s="267"/>
      <c r="G28" s="267"/>
      <c r="H28" s="268">
        <f>ROUND(SUM(D28:G28),0)</f>
        <v>0</v>
      </c>
    </row>
    <row r="29" spans="1:10" ht="14.25" x14ac:dyDescent="0.2">
      <c r="A29" s="269"/>
      <c r="B29" s="262"/>
      <c r="C29" s="262"/>
      <c r="D29" s="270"/>
      <c r="E29" s="270"/>
      <c r="F29" s="270"/>
      <c r="G29" s="270"/>
      <c r="H29" s="270"/>
    </row>
    <row r="30" spans="1:10" x14ac:dyDescent="0.2">
      <c r="A30" s="271"/>
      <c r="B30" s="271"/>
      <c r="C30" s="271"/>
      <c r="D30" s="271"/>
      <c r="E30" s="271"/>
      <c r="F30" s="271"/>
      <c r="G30" s="271"/>
      <c r="H30" s="272" t="s">
        <v>211</v>
      </c>
      <c r="J30" s="130"/>
    </row>
    <row r="31" spans="1:10" x14ac:dyDescent="0.2">
      <c r="A31" s="697" t="s">
        <v>212</v>
      </c>
      <c r="B31" s="697"/>
      <c r="C31" s="692"/>
      <c r="D31" s="698"/>
      <c r="E31" s="698"/>
      <c r="F31" s="698"/>
      <c r="G31" s="699" t="s">
        <v>213</v>
      </c>
      <c r="H31" s="668"/>
    </row>
    <row r="32" spans="1:10" x14ac:dyDescent="0.2">
      <c r="A32" s="692" t="s">
        <v>214</v>
      </c>
      <c r="B32" s="693"/>
      <c r="C32" s="693"/>
      <c r="D32" s="693"/>
      <c r="E32" s="693"/>
      <c r="F32" s="693"/>
      <c r="G32" s="693"/>
      <c r="H32" s="694"/>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N37"/>
  <sheetViews>
    <sheetView showGridLines="0" zoomScaleNormal="100" workbookViewId="0">
      <selection activeCell="A10" sqref="A10"/>
    </sheetView>
  </sheetViews>
  <sheetFormatPr defaultColWidth="9.140625" defaultRowHeight="12.75" x14ac:dyDescent="0.2"/>
  <cols>
    <col min="1" max="1" width="8.7109375" style="10" customWidth="1"/>
    <col min="2" max="2" width="28" style="10" customWidth="1"/>
    <col min="3" max="3" width="6.140625" style="18" bestFit="1" customWidth="1"/>
    <col min="4" max="4" width="7.85546875" style="19" customWidth="1"/>
    <col min="5" max="5" width="11.42578125" style="20" customWidth="1"/>
    <col min="6" max="6" width="6.140625" style="21" bestFit="1" customWidth="1"/>
    <col min="7" max="7" width="7.85546875" style="19" customWidth="1"/>
    <col min="8" max="8" width="11.42578125" style="20" customWidth="1"/>
    <col min="9" max="9" width="6.140625" style="21" bestFit="1" customWidth="1"/>
    <col min="10" max="10" width="7.85546875" style="19" customWidth="1"/>
    <col min="11" max="11" width="11.42578125" style="20" customWidth="1"/>
    <col min="12" max="12" width="8.5703125" style="22" customWidth="1"/>
    <col min="13" max="13" width="11.42578125" style="23" customWidth="1"/>
    <col min="14" max="14" width="24.140625" style="18" customWidth="1"/>
    <col min="15" max="16384" width="9.140625" style="10"/>
  </cols>
  <sheetData>
    <row r="1" spans="1:14" s="37" customFormat="1" ht="11.25" customHeight="1" x14ac:dyDescent="0.2">
      <c r="A1" s="555" t="s">
        <v>43</v>
      </c>
      <c r="B1" s="555"/>
      <c r="C1" s="126"/>
      <c r="D1" s="126"/>
      <c r="E1" s="126"/>
      <c r="F1" s="126"/>
      <c r="G1" s="126"/>
      <c r="H1" s="126"/>
      <c r="I1" s="329"/>
      <c r="J1" s="329"/>
      <c r="K1" s="329"/>
      <c r="L1" s="553"/>
      <c r="M1" s="553"/>
      <c r="N1" s="553"/>
    </row>
    <row r="2" spans="1:14" s="1" customFormat="1" ht="18.75" thickBot="1" x14ac:dyDescent="0.25">
      <c r="A2" s="550" t="s">
        <v>28</v>
      </c>
      <c r="B2" s="550"/>
      <c r="C2" s="550"/>
      <c r="D2" s="550"/>
      <c r="E2" s="550"/>
      <c r="F2" s="550"/>
      <c r="G2" s="550"/>
      <c r="H2" s="550"/>
      <c r="I2" s="550"/>
      <c r="J2" s="550"/>
      <c r="K2" s="550"/>
      <c r="L2" s="550"/>
      <c r="M2" s="550"/>
      <c r="N2" s="550"/>
    </row>
    <row r="3" spans="1:14" s="11" customFormat="1" ht="14.25" customHeight="1" x14ac:dyDescent="0.2">
      <c r="A3" s="535" t="s">
        <v>44</v>
      </c>
      <c r="B3" s="536"/>
      <c r="C3" s="536"/>
      <c r="D3" s="536"/>
      <c r="E3" s="536"/>
      <c r="F3" s="536"/>
      <c r="G3" s="536"/>
      <c r="H3" s="536"/>
      <c r="I3" s="536"/>
      <c r="J3" s="536"/>
      <c r="K3" s="536"/>
      <c r="L3" s="536"/>
      <c r="M3" s="536"/>
      <c r="N3" s="537"/>
    </row>
    <row r="4" spans="1:14" ht="90" customHeight="1" thickBot="1" x14ac:dyDescent="0.25">
      <c r="A4" s="538"/>
      <c r="B4" s="539"/>
      <c r="C4" s="539"/>
      <c r="D4" s="539"/>
      <c r="E4" s="539"/>
      <c r="F4" s="539"/>
      <c r="G4" s="539"/>
      <c r="H4" s="539"/>
      <c r="I4" s="539"/>
      <c r="J4" s="539"/>
      <c r="K4" s="539"/>
      <c r="L4" s="539"/>
      <c r="M4" s="539"/>
      <c r="N4" s="540"/>
    </row>
    <row r="5" spans="1:14" ht="7.5" customHeight="1" thickBot="1" x14ac:dyDescent="0.25">
      <c r="A5" s="12"/>
      <c r="B5" s="12"/>
      <c r="C5" s="12"/>
      <c r="D5" s="12"/>
      <c r="E5" s="12"/>
      <c r="F5" s="12"/>
      <c r="G5" s="12"/>
      <c r="H5" s="12"/>
      <c r="I5" s="12"/>
      <c r="J5" s="12"/>
      <c r="K5" s="12"/>
      <c r="L5" s="13"/>
      <c r="M5" s="14"/>
      <c r="N5" s="12"/>
    </row>
    <row r="6" spans="1:14" ht="19.5" customHeight="1" x14ac:dyDescent="0.2">
      <c r="A6" s="542" t="s">
        <v>45</v>
      </c>
      <c r="B6" s="533" t="s">
        <v>46</v>
      </c>
      <c r="C6" s="554" t="s">
        <v>18</v>
      </c>
      <c r="D6" s="554"/>
      <c r="E6" s="554"/>
      <c r="F6" s="554" t="s">
        <v>20</v>
      </c>
      <c r="G6" s="554"/>
      <c r="H6" s="554"/>
      <c r="I6" s="554" t="s">
        <v>21</v>
      </c>
      <c r="J6" s="554"/>
      <c r="K6" s="554"/>
      <c r="L6" s="551" t="s">
        <v>47</v>
      </c>
      <c r="M6" s="546" t="s">
        <v>48</v>
      </c>
      <c r="N6" s="544" t="s">
        <v>49</v>
      </c>
    </row>
    <row r="7" spans="1:14" s="15" customFormat="1" ht="45.75" thickBot="1" x14ac:dyDescent="0.25">
      <c r="A7" s="543"/>
      <c r="B7" s="534"/>
      <c r="C7" s="65" t="s">
        <v>50</v>
      </c>
      <c r="D7" s="66" t="s">
        <v>51</v>
      </c>
      <c r="E7" s="327" t="s">
        <v>52</v>
      </c>
      <c r="F7" s="328" t="s">
        <v>50</v>
      </c>
      <c r="G7" s="66" t="s">
        <v>51</v>
      </c>
      <c r="H7" s="327" t="s">
        <v>53</v>
      </c>
      <c r="I7" s="328" t="s">
        <v>50</v>
      </c>
      <c r="J7" s="66" t="s">
        <v>51</v>
      </c>
      <c r="K7" s="327" t="s">
        <v>54</v>
      </c>
      <c r="L7" s="552"/>
      <c r="M7" s="547"/>
      <c r="N7" s="545"/>
    </row>
    <row r="8" spans="1:14" s="17" customFormat="1" ht="15.75" customHeight="1" x14ac:dyDescent="0.2">
      <c r="A8" s="122">
        <v>1</v>
      </c>
      <c r="B8" s="67" t="s">
        <v>55</v>
      </c>
      <c r="C8" s="68">
        <v>2000</v>
      </c>
      <c r="D8" s="69">
        <v>85</v>
      </c>
      <c r="E8" s="70">
        <f t="shared" ref="E8:E30" si="0">C8*D8</f>
        <v>170000</v>
      </c>
      <c r="F8" s="71">
        <v>200</v>
      </c>
      <c r="G8" s="72">
        <v>50</v>
      </c>
      <c r="H8" s="70">
        <f t="shared" ref="H8:H31" si="1">F8*G8</f>
        <v>10000</v>
      </c>
      <c r="I8" s="71">
        <v>200</v>
      </c>
      <c r="J8" s="72">
        <v>50</v>
      </c>
      <c r="K8" s="70">
        <f t="shared" ref="K8:K31" si="2">I8*J8</f>
        <v>10000</v>
      </c>
      <c r="L8" s="71">
        <f>C8+F8+I8</f>
        <v>2400</v>
      </c>
      <c r="M8" s="73">
        <f>E8+H8+K8</f>
        <v>190000</v>
      </c>
      <c r="N8" s="74"/>
    </row>
    <row r="9" spans="1:14" s="17" customFormat="1" ht="15.75" customHeight="1" thickBot="1" x14ac:dyDescent="0.25">
      <c r="A9" s="123">
        <v>2</v>
      </c>
      <c r="B9" s="75" t="s">
        <v>56</v>
      </c>
      <c r="C9" s="76">
        <v>4000</v>
      </c>
      <c r="D9" s="77">
        <v>20</v>
      </c>
      <c r="E9" s="78">
        <f t="shared" si="0"/>
        <v>80000</v>
      </c>
      <c r="F9" s="79">
        <v>0</v>
      </c>
      <c r="G9" s="80">
        <v>0</v>
      </c>
      <c r="H9" s="78">
        <f t="shared" si="1"/>
        <v>0</v>
      </c>
      <c r="I9" s="79">
        <v>0</v>
      </c>
      <c r="J9" s="80">
        <v>0</v>
      </c>
      <c r="K9" s="78">
        <f t="shared" si="2"/>
        <v>0</v>
      </c>
      <c r="L9" s="79">
        <f>C9+F9+I9</f>
        <v>4000</v>
      </c>
      <c r="M9" s="81">
        <f>E9+H9+K9</f>
        <v>80000</v>
      </c>
      <c r="N9" s="82"/>
    </row>
    <row r="10" spans="1:14" s="16" customFormat="1" ht="15.75" customHeight="1" x14ac:dyDescent="0.2">
      <c r="A10" s="363"/>
      <c r="B10" s="364"/>
      <c r="C10" s="365"/>
      <c r="D10" s="366"/>
      <c r="E10" s="367">
        <f>C10*D10</f>
        <v>0</v>
      </c>
      <c r="F10" s="368"/>
      <c r="G10" s="369"/>
      <c r="H10" s="367">
        <f t="shared" si="1"/>
        <v>0</v>
      </c>
      <c r="I10" s="368"/>
      <c r="J10" s="369"/>
      <c r="K10" s="367">
        <f t="shared" si="2"/>
        <v>0</v>
      </c>
      <c r="L10" s="370">
        <f>SUM(C10+F10+I10)</f>
        <v>0</v>
      </c>
      <c r="M10" s="371">
        <f>SUM(E10+H10+K10)</f>
        <v>0</v>
      </c>
      <c r="N10" s="372"/>
    </row>
    <row r="11" spans="1:14" s="16" customFormat="1" ht="15.75" customHeight="1" x14ac:dyDescent="0.2">
      <c r="A11" s="363"/>
      <c r="B11" s="364"/>
      <c r="C11" s="365"/>
      <c r="D11" s="366"/>
      <c r="E11" s="367">
        <f t="shared" si="0"/>
        <v>0</v>
      </c>
      <c r="F11" s="368"/>
      <c r="G11" s="369"/>
      <c r="H11" s="367">
        <f t="shared" si="1"/>
        <v>0</v>
      </c>
      <c r="I11" s="368"/>
      <c r="J11" s="369"/>
      <c r="K11" s="367">
        <f t="shared" si="2"/>
        <v>0</v>
      </c>
      <c r="L11" s="370">
        <f t="shared" ref="L11:L30" si="3">SUM(C11+F11+I11)</f>
        <v>0</v>
      </c>
      <c r="M11" s="371">
        <f t="shared" ref="M11:M30" si="4">SUM(E11+H11+K11)</f>
        <v>0</v>
      </c>
      <c r="N11" s="372"/>
    </row>
    <row r="12" spans="1:14" s="16" customFormat="1" ht="15.75" customHeight="1" x14ac:dyDescent="0.2">
      <c r="A12" s="363"/>
      <c r="B12" s="364"/>
      <c r="C12" s="365"/>
      <c r="D12" s="366"/>
      <c r="E12" s="367">
        <f t="shared" si="0"/>
        <v>0</v>
      </c>
      <c r="F12" s="368"/>
      <c r="G12" s="369"/>
      <c r="H12" s="367">
        <f t="shared" si="1"/>
        <v>0</v>
      </c>
      <c r="I12" s="368"/>
      <c r="J12" s="369"/>
      <c r="K12" s="367">
        <f t="shared" si="2"/>
        <v>0</v>
      </c>
      <c r="L12" s="370">
        <f t="shared" si="3"/>
        <v>0</v>
      </c>
      <c r="M12" s="371">
        <f t="shared" si="4"/>
        <v>0</v>
      </c>
      <c r="N12" s="372"/>
    </row>
    <row r="13" spans="1:14" s="16" customFormat="1" ht="15.75" customHeight="1" x14ac:dyDescent="0.2">
      <c r="A13" s="363"/>
      <c r="B13" s="364"/>
      <c r="C13" s="365"/>
      <c r="D13" s="366"/>
      <c r="E13" s="367">
        <f t="shared" si="0"/>
        <v>0</v>
      </c>
      <c r="F13" s="368"/>
      <c r="G13" s="369"/>
      <c r="H13" s="367">
        <f t="shared" si="1"/>
        <v>0</v>
      </c>
      <c r="I13" s="368"/>
      <c r="J13" s="369"/>
      <c r="K13" s="367">
        <f t="shared" si="2"/>
        <v>0</v>
      </c>
      <c r="L13" s="370">
        <f t="shared" si="3"/>
        <v>0</v>
      </c>
      <c r="M13" s="371">
        <f t="shared" si="4"/>
        <v>0</v>
      </c>
      <c r="N13" s="372"/>
    </row>
    <row r="14" spans="1:14" s="16" customFormat="1" ht="15.75" customHeight="1" x14ac:dyDescent="0.2">
      <c r="A14" s="363"/>
      <c r="B14" s="364"/>
      <c r="C14" s="365"/>
      <c r="D14" s="366"/>
      <c r="E14" s="367">
        <f t="shared" si="0"/>
        <v>0</v>
      </c>
      <c r="F14" s="368"/>
      <c r="G14" s="369"/>
      <c r="H14" s="367">
        <f t="shared" si="1"/>
        <v>0</v>
      </c>
      <c r="I14" s="368"/>
      <c r="J14" s="369"/>
      <c r="K14" s="367">
        <f t="shared" si="2"/>
        <v>0</v>
      </c>
      <c r="L14" s="370">
        <f t="shared" si="3"/>
        <v>0</v>
      </c>
      <c r="M14" s="371">
        <f t="shared" si="4"/>
        <v>0</v>
      </c>
      <c r="N14" s="372"/>
    </row>
    <row r="15" spans="1:14" s="17" customFormat="1" ht="15.75" customHeight="1" x14ac:dyDescent="0.2">
      <c r="A15" s="363"/>
      <c r="B15" s="373"/>
      <c r="C15" s="374"/>
      <c r="D15" s="375"/>
      <c r="E15" s="367">
        <f t="shared" si="0"/>
        <v>0</v>
      </c>
      <c r="F15" s="376"/>
      <c r="G15" s="377"/>
      <c r="H15" s="367">
        <f t="shared" si="1"/>
        <v>0</v>
      </c>
      <c r="I15" s="376"/>
      <c r="J15" s="369"/>
      <c r="K15" s="367">
        <f t="shared" si="2"/>
        <v>0</v>
      </c>
      <c r="L15" s="370">
        <f t="shared" si="3"/>
        <v>0</v>
      </c>
      <c r="M15" s="371">
        <f t="shared" si="4"/>
        <v>0</v>
      </c>
      <c r="N15" s="378"/>
    </row>
    <row r="16" spans="1:14" s="17" customFormat="1" ht="15.75" customHeight="1" x14ac:dyDescent="0.2">
      <c r="A16" s="363"/>
      <c r="B16" s="373"/>
      <c r="C16" s="374"/>
      <c r="D16" s="375"/>
      <c r="E16" s="367">
        <f t="shared" si="0"/>
        <v>0</v>
      </c>
      <c r="F16" s="379"/>
      <c r="G16" s="375"/>
      <c r="H16" s="367">
        <f t="shared" si="1"/>
        <v>0</v>
      </c>
      <c r="I16" s="379"/>
      <c r="J16" s="375"/>
      <c r="K16" s="367">
        <f t="shared" si="2"/>
        <v>0</v>
      </c>
      <c r="L16" s="370">
        <f t="shared" si="3"/>
        <v>0</v>
      </c>
      <c r="M16" s="371">
        <f t="shared" si="4"/>
        <v>0</v>
      </c>
      <c r="N16" s="378"/>
    </row>
    <row r="17" spans="1:14" s="17" customFormat="1" ht="15.75" customHeight="1" x14ac:dyDescent="0.2">
      <c r="A17" s="363"/>
      <c r="B17" s="373"/>
      <c r="C17" s="374"/>
      <c r="D17" s="375"/>
      <c r="E17" s="367">
        <f t="shared" si="0"/>
        <v>0</v>
      </c>
      <c r="F17" s="379"/>
      <c r="G17" s="375"/>
      <c r="H17" s="367">
        <f t="shared" si="1"/>
        <v>0</v>
      </c>
      <c r="I17" s="379"/>
      <c r="J17" s="375"/>
      <c r="K17" s="367">
        <f t="shared" si="2"/>
        <v>0</v>
      </c>
      <c r="L17" s="370">
        <f t="shared" si="3"/>
        <v>0</v>
      </c>
      <c r="M17" s="371">
        <f t="shared" si="4"/>
        <v>0</v>
      </c>
      <c r="N17" s="378"/>
    </row>
    <row r="18" spans="1:14" s="16" customFormat="1" ht="15.75" customHeight="1" x14ac:dyDescent="0.2">
      <c r="A18" s="363"/>
      <c r="B18" s="380"/>
      <c r="C18" s="374"/>
      <c r="D18" s="375"/>
      <c r="E18" s="367">
        <f t="shared" si="0"/>
        <v>0</v>
      </c>
      <c r="F18" s="379"/>
      <c r="G18" s="375"/>
      <c r="H18" s="367">
        <f t="shared" si="1"/>
        <v>0</v>
      </c>
      <c r="I18" s="379"/>
      <c r="J18" s="375"/>
      <c r="K18" s="367">
        <f t="shared" si="2"/>
        <v>0</v>
      </c>
      <c r="L18" s="370">
        <f t="shared" si="3"/>
        <v>0</v>
      </c>
      <c r="M18" s="371">
        <f t="shared" si="4"/>
        <v>0</v>
      </c>
      <c r="N18" s="378"/>
    </row>
    <row r="19" spans="1:14" s="16" customFormat="1" ht="15.75" customHeight="1" x14ac:dyDescent="0.2">
      <c r="A19" s="363"/>
      <c r="B19" s="380"/>
      <c r="C19" s="374"/>
      <c r="D19" s="375"/>
      <c r="E19" s="367">
        <f t="shared" si="0"/>
        <v>0</v>
      </c>
      <c r="F19" s="379"/>
      <c r="G19" s="375"/>
      <c r="H19" s="367">
        <f t="shared" si="1"/>
        <v>0</v>
      </c>
      <c r="I19" s="379"/>
      <c r="J19" s="375"/>
      <c r="K19" s="367">
        <f t="shared" si="2"/>
        <v>0</v>
      </c>
      <c r="L19" s="370">
        <f t="shared" si="3"/>
        <v>0</v>
      </c>
      <c r="M19" s="371">
        <f t="shared" si="4"/>
        <v>0</v>
      </c>
      <c r="N19" s="378"/>
    </row>
    <row r="20" spans="1:14" s="16" customFormat="1" ht="15.75" customHeight="1" x14ac:dyDescent="0.2">
      <c r="A20" s="363"/>
      <c r="B20" s="380"/>
      <c r="C20" s="374"/>
      <c r="D20" s="375"/>
      <c r="E20" s="367">
        <f t="shared" si="0"/>
        <v>0</v>
      </c>
      <c r="F20" s="379"/>
      <c r="G20" s="375"/>
      <c r="H20" s="367">
        <f t="shared" si="1"/>
        <v>0</v>
      </c>
      <c r="I20" s="379"/>
      <c r="J20" s="375"/>
      <c r="K20" s="367">
        <f t="shared" si="2"/>
        <v>0</v>
      </c>
      <c r="L20" s="370">
        <f t="shared" si="3"/>
        <v>0</v>
      </c>
      <c r="M20" s="371">
        <f t="shared" si="4"/>
        <v>0</v>
      </c>
      <c r="N20" s="378"/>
    </row>
    <row r="21" spans="1:14" s="16" customFormat="1" ht="15.75" customHeight="1" x14ac:dyDescent="0.2">
      <c r="A21" s="363"/>
      <c r="B21" s="380"/>
      <c r="C21" s="374"/>
      <c r="D21" s="375"/>
      <c r="E21" s="367">
        <f t="shared" si="0"/>
        <v>0</v>
      </c>
      <c r="F21" s="379"/>
      <c r="G21" s="375"/>
      <c r="H21" s="367">
        <f t="shared" si="1"/>
        <v>0</v>
      </c>
      <c r="I21" s="379"/>
      <c r="J21" s="375"/>
      <c r="K21" s="367">
        <f t="shared" si="2"/>
        <v>0</v>
      </c>
      <c r="L21" s="370">
        <f t="shared" si="3"/>
        <v>0</v>
      </c>
      <c r="M21" s="371">
        <f t="shared" si="4"/>
        <v>0</v>
      </c>
      <c r="N21" s="378"/>
    </row>
    <row r="22" spans="1:14" s="16" customFormat="1" ht="15.75" customHeight="1" x14ac:dyDescent="0.2">
      <c r="A22" s="363"/>
      <c r="B22" s="380"/>
      <c r="C22" s="374"/>
      <c r="D22" s="375"/>
      <c r="E22" s="367">
        <f t="shared" si="0"/>
        <v>0</v>
      </c>
      <c r="F22" s="379"/>
      <c r="G22" s="375"/>
      <c r="H22" s="367">
        <f t="shared" si="1"/>
        <v>0</v>
      </c>
      <c r="I22" s="379"/>
      <c r="J22" s="375"/>
      <c r="K22" s="367">
        <f t="shared" si="2"/>
        <v>0</v>
      </c>
      <c r="L22" s="370">
        <f t="shared" si="3"/>
        <v>0</v>
      </c>
      <c r="M22" s="371">
        <f t="shared" si="4"/>
        <v>0</v>
      </c>
      <c r="N22" s="378"/>
    </row>
    <row r="23" spans="1:14" s="17" customFormat="1" ht="15.75" customHeight="1" x14ac:dyDescent="0.2">
      <c r="A23" s="363"/>
      <c r="B23" s="373"/>
      <c r="C23" s="374"/>
      <c r="D23" s="375"/>
      <c r="E23" s="367">
        <f t="shared" si="0"/>
        <v>0</v>
      </c>
      <c r="F23" s="379"/>
      <c r="G23" s="375"/>
      <c r="H23" s="367">
        <f t="shared" si="1"/>
        <v>0</v>
      </c>
      <c r="I23" s="379"/>
      <c r="J23" s="375"/>
      <c r="K23" s="367">
        <f t="shared" si="2"/>
        <v>0</v>
      </c>
      <c r="L23" s="370">
        <f t="shared" si="3"/>
        <v>0</v>
      </c>
      <c r="M23" s="371">
        <f t="shared" si="4"/>
        <v>0</v>
      </c>
      <c r="N23" s="378"/>
    </row>
    <row r="24" spans="1:14" s="17" customFormat="1" ht="15.75" customHeight="1" x14ac:dyDescent="0.2">
      <c r="A24" s="363"/>
      <c r="B24" s="373"/>
      <c r="C24" s="374"/>
      <c r="D24" s="375"/>
      <c r="E24" s="367">
        <f t="shared" si="0"/>
        <v>0</v>
      </c>
      <c r="F24" s="379"/>
      <c r="G24" s="375"/>
      <c r="H24" s="367">
        <f t="shared" si="1"/>
        <v>0</v>
      </c>
      <c r="I24" s="379"/>
      <c r="J24" s="375"/>
      <c r="K24" s="367">
        <f t="shared" si="2"/>
        <v>0</v>
      </c>
      <c r="L24" s="370">
        <f t="shared" si="3"/>
        <v>0</v>
      </c>
      <c r="M24" s="371">
        <f t="shared" si="4"/>
        <v>0</v>
      </c>
      <c r="N24" s="378"/>
    </row>
    <row r="25" spans="1:14" s="17" customFormat="1" ht="15.75" customHeight="1" x14ac:dyDescent="0.2">
      <c r="A25" s="363"/>
      <c r="B25" s="373"/>
      <c r="C25" s="374"/>
      <c r="D25" s="375"/>
      <c r="E25" s="367">
        <f t="shared" si="0"/>
        <v>0</v>
      </c>
      <c r="F25" s="379"/>
      <c r="G25" s="375"/>
      <c r="H25" s="367">
        <f t="shared" si="1"/>
        <v>0</v>
      </c>
      <c r="I25" s="379"/>
      <c r="J25" s="375"/>
      <c r="K25" s="367">
        <f t="shared" si="2"/>
        <v>0</v>
      </c>
      <c r="L25" s="370">
        <f t="shared" si="3"/>
        <v>0</v>
      </c>
      <c r="M25" s="371">
        <f t="shared" si="4"/>
        <v>0</v>
      </c>
      <c r="N25" s="378"/>
    </row>
    <row r="26" spans="1:14" s="16" customFormat="1" ht="15.75" customHeight="1" x14ac:dyDescent="0.2">
      <c r="A26" s="363"/>
      <c r="B26" s="380"/>
      <c r="C26" s="374"/>
      <c r="D26" s="375"/>
      <c r="E26" s="367">
        <f t="shared" si="0"/>
        <v>0</v>
      </c>
      <c r="F26" s="379"/>
      <c r="G26" s="375"/>
      <c r="H26" s="367">
        <f t="shared" si="1"/>
        <v>0</v>
      </c>
      <c r="I26" s="379"/>
      <c r="J26" s="375"/>
      <c r="K26" s="367">
        <f t="shared" si="2"/>
        <v>0</v>
      </c>
      <c r="L26" s="370">
        <f t="shared" si="3"/>
        <v>0</v>
      </c>
      <c r="M26" s="371">
        <f t="shared" si="4"/>
        <v>0</v>
      </c>
      <c r="N26" s="378"/>
    </row>
    <row r="27" spans="1:14" s="16" customFormat="1" ht="15.75" customHeight="1" x14ac:dyDescent="0.2">
      <c r="A27" s="363"/>
      <c r="B27" s="380"/>
      <c r="C27" s="374"/>
      <c r="D27" s="375"/>
      <c r="E27" s="367">
        <f t="shared" si="0"/>
        <v>0</v>
      </c>
      <c r="F27" s="379"/>
      <c r="G27" s="375"/>
      <c r="H27" s="367">
        <f t="shared" si="1"/>
        <v>0</v>
      </c>
      <c r="I27" s="379"/>
      <c r="J27" s="375"/>
      <c r="K27" s="367">
        <f t="shared" si="2"/>
        <v>0</v>
      </c>
      <c r="L27" s="370">
        <f t="shared" si="3"/>
        <v>0</v>
      </c>
      <c r="M27" s="371">
        <f t="shared" si="4"/>
        <v>0</v>
      </c>
      <c r="N27" s="378"/>
    </row>
    <row r="28" spans="1:14" s="16" customFormat="1" ht="15.75" customHeight="1" x14ac:dyDescent="0.2">
      <c r="A28" s="363"/>
      <c r="B28" s="380"/>
      <c r="C28" s="374"/>
      <c r="D28" s="375"/>
      <c r="E28" s="367">
        <f t="shared" si="0"/>
        <v>0</v>
      </c>
      <c r="F28" s="379"/>
      <c r="G28" s="375"/>
      <c r="H28" s="367">
        <f t="shared" si="1"/>
        <v>0</v>
      </c>
      <c r="I28" s="379"/>
      <c r="J28" s="375"/>
      <c r="K28" s="367">
        <f t="shared" si="2"/>
        <v>0</v>
      </c>
      <c r="L28" s="370">
        <f t="shared" si="3"/>
        <v>0</v>
      </c>
      <c r="M28" s="371">
        <f t="shared" si="4"/>
        <v>0</v>
      </c>
      <c r="N28" s="378"/>
    </row>
    <row r="29" spans="1:14" s="16" customFormat="1" ht="15.75" customHeight="1" x14ac:dyDescent="0.2">
      <c r="A29" s="363"/>
      <c r="B29" s="380"/>
      <c r="C29" s="374"/>
      <c r="D29" s="375"/>
      <c r="E29" s="367">
        <f t="shared" si="0"/>
        <v>0</v>
      </c>
      <c r="F29" s="379"/>
      <c r="G29" s="375"/>
      <c r="H29" s="367">
        <f t="shared" si="1"/>
        <v>0</v>
      </c>
      <c r="I29" s="379"/>
      <c r="J29" s="375"/>
      <c r="K29" s="367">
        <f t="shared" si="2"/>
        <v>0</v>
      </c>
      <c r="L29" s="370">
        <f t="shared" si="3"/>
        <v>0</v>
      </c>
      <c r="M29" s="371">
        <f t="shared" si="4"/>
        <v>0</v>
      </c>
      <c r="N29" s="378"/>
    </row>
    <row r="30" spans="1:14" s="16" customFormat="1" ht="15.75" customHeight="1" x14ac:dyDescent="0.2">
      <c r="A30" s="363"/>
      <c r="B30" s="380"/>
      <c r="C30" s="374"/>
      <c r="D30" s="375"/>
      <c r="E30" s="367">
        <f t="shared" si="0"/>
        <v>0</v>
      </c>
      <c r="F30" s="379"/>
      <c r="G30" s="375"/>
      <c r="H30" s="367">
        <f t="shared" si="1"/>
        <v>0</v>
      </c>
      <c r="I30" s="379"/>
      <c r="J30" s="375"/>
      <c r="K30" s="367">
        <f t="shared" si="2"/>
        <v>0</v>
      </c>
      <c r="L30" s="370">
        <f t="shared" si="3"/>
        <v>0</v>
      </c>
      <c r="M30" s="371">
        <f t="shared" si="4"/>
        <v>0</v>
      </c>
      <c r="N30" s="378"/>
    </row>
    <row r="31" spans="1:14" s="17" customFormat="1" ht="15.75" customHeight="1" x14ac:dyDescent="0.2">
      <c r="A31" s="363"/>
      <c r="B31" s="373"/>
      <c r="C31" s="374"/>
      <c r="D31" s="375"/>
      <c r="E31" s="367">
        <f>C31*D31</f>
        <v>0</v>
      </c>
      <c r="F31" s="379"/>
      <c r="G31" s="375"/>
      <c r="H31" s="367">
        <f t="shared" si="1"/>
        <v>0</v>
      </c>
      <c r="I31" s="379"/>
      <c r="J31" s="375"/>
      <c r="K31" s="367">
        <f t="shared" si="2"/>
        <v>0</v>
      </c>
      <c r="L31" s="370">
        <f>SUM(C31+F31+I31)</f>
        <v>0</v>
      </c>
      <c r="M31" s="371">
        <f>SUM(E31+H31+K31)</f>
        <v>0</v>
      </c>
      <c r="N31" s="378"/>
    </row>
    <row r="32" spans="1:14" s="17" customFormat="1" ht="15.75" customHeight="1" x14ac:dyDescent="0.2">
      <c r="A32" s="363"/>
      <c r="B32" s="373"/>
      <c r="C32" s="374"/>
      <c r="D32" s="375"/>
      <c r="E32" s="367">
        <f>C32*D32</f>
        <v>0</v>
      </c>
      <c r="F32" s="379"/>
      <c r="G32" s="375"/>
      <c r="H32" s="367">
        <f>F32*G32</f>
        <v>0</v>
      </c>
      <c r="I32" s="379"/>
      <c r="J32" s="375"/>
      <c r="K32" s="367">
        <f>I32*J32</f>
        <v>0</v>
      </c>
      <c r="L32" s="370">
        <f>SUM(C32+F32+I32)</f>
        <v>0</v>
      </c>
      <c r="M32" s="371">
        <f>SUM(E32+H32+K32)</f>
        <v>0</v>
      </c>
      <c r="N32" s="378"/>
    </row>
    <row r="33" spans="1:14" s="17" customFormat="1" ht="15.75" customHeight="1" thickBot="1" x14ac:dyDescent="0.25">
      <c r="A33" s="363"/>
      <c r="B33" s="381"/>
      <c r="C33" s="382"/>
      <c r="D33" s="383"/>
      <c r="E33" s="384">
        <f>C33*D33</f>
        <v>0</v>
      </c>
      <c r="F33" s="385"/>
      <c r="G33" s="383"/>
      <c r="H33" s="384">
        <f>F33*G33</f>
        <v>0</v>
      </c>
      <c r="I33" s="385"/>
      <c r="J33" s="383"/>
      <c r="K33" s="384">
        <f>I33*J33</f>
        <v>0</v>
      </c>
      <c r="L33" s="386">
        <f>SUM(C33+F33+I33)</f>
        <v>0</v>
      </c>
      <c r="M33" s="387">
        <f>SUM(E33+H33+K33)</f>
        <v>0</v>
      </c>
      <c r="N33" s="388"/>
    </row>
    <row r="34" spans="1:14" s="16" customFormat="1" ht="15.75" customHeight="1" thickBot="1" x14ac:dyDescent="0.25">
      <c r="A34" s="548" t="s">
        <v>57</v>
      </c>
      <c r="B34" s="549"/>
      <c r="C34" s="48">
        <f>SUM(C10:C33)</f>
        <v>0</v>
      </c>
      <c r="D34" s="83"/>
      <c r="E34" s="131">
        <f>ROUND(SUM(E10:E33),0)</f>
        <v>0</v>
      </c>
      <c r="F34" s="132">
        <f>SUM(F10:F33)</f>
        <v>0</v>
      </c>
      <c r="G34" s="84"/>
      <c r="H34" s="131">
        <f>ROUND(SUM(H10:H33),0)</f>
        <v>0</v>
      </c>
      <c r="I34" s="132">
        <f>SUM(I10:I33)</f>
        <v>0</v>
      </c>
      <c r="J34" s="84"/>
      <c r="K34" s="131">
        <f>ROUND(SUM(K10:K33),0)</f>
        <v>0</v>
      </c>
      <c r="L34" s="132">
        <f>I34+F34+C34</f>
        <v>0</v>
      </c>
      <c r="M34" s="131">
        <f>ROUND(SUM(K34+H34+E34),0)</f>
        <v>0</v>
      </c>
      <c r="N34" s="85"/>
    </row>
    <row r="35" spans="1:14" ht="14.25" customHeight="1" thickBot="1" x14ac:dyDescent="0.25">
      <c r="A35" s="541"/>
      <c r="B35" s="541"/>
      <c r="C35" s="541"/>
      <c r="D35" s="541"/>
      <c r="E35" s="389"/>
      <c r="F35" s="390"/>
      <c r="G35" s="391"/>
      <c r="H35" s="392"/>
      <c r="I35" s="389"/>
      <c r="J35" s="391"/>
      <c r="K35" s="392"/>
      <c r="N35" s="390"/>
    </row>
    <row r="36" spans="1:14" x14ac:dyDescent="0.2">
      <c r="A36" s="517" t="s">
        <v>42</v>
      </c>
      <c r="B36" s="518"/>
      <c r="C36" s="518"/>
      <c r="D36" s="518"/>
      <c r="E36" s="518"/>
      <c r="F36" s="518"/>
      <c r="G36" s="518"/>
      <c r="H36" s="518"/>
      <c r="I36" s="518"/>
      <c r="J36" s="518"/>
      <c r="K36" s="518"/>
      <c r="L36" s="518"/>
      <c r="M36" s="518"/>
      <c r="N36" s="519"/>
    </row>
    <row r="37" spans="1:14" ht="13.5" thickBot="1" x14ac:dyDescent="0.25">
      <c r="A37" s="520"/>
      <c r="B37" s="521"/>
      <c r="C37" s="521"/>
      <c r="D37" s="521"/>
      <c r="E37" s="521"/>
      <c r="F37" s="521"/>
      <c r="G37" s="521"/>
      <c r="H37" s="521"/>
      <c r="I37" s="521"/>
      <c r="J37" s="521"/>
      <c r="K37" s="521"/>
      <c r="L37" s="521"/>
      <c r="M37" s="521"/>
      <c r="N37" s="522"/>
    </row>
  </sheetData>
  <sheetProtection sheet="1" objects="1" scenarios="1" formatCells="0" formatColumns="0" formatRows="0" insertRows="0" deleteRows="0" selectLockedCells="1"/>
  <customSheetViews>
    <customSheetView guid="{BF352FCE-C1BE-4B84-9561-6030FEF6A15F}" scale="90" showPageBreaks="1" fitToPage="1" printArea="1">
      <selection activeCell="L1" sqref="L1:N1"/>
      <pageMargins left="0" right="0" top="0" bottom="0" header="0" footer="0"/>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 right="0" top="0" bottom="0" header="0" footer="0"/>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 right="0" top="0" bottom="0" header="0" footer="0"/>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 right="0" top="0" bottom="0" header="0" footer="0"/>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 right="0" top="0" bottom="0" header="0" footer="0"/>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 right="0" top="0" bottom="0" header="0" footer="0"/>
      <printOptions horizontalCentered="1"/>
      <pageSetup scale="82" fitToHeight="3" orientation="landscape" r:id="rId6"/>
      <headerFooter alignWithMargins="0">
        <oddFooter>&amp;La. Personnel&amp;R Page &amp;P of &amp;N</oddFooter>
      </headerFooter>
    </customSheetView>
  </customSheetViews>
  <mergeCells count="15">
    <mergeCell ref="A2:N2"/>
    <mergeCell ref="L6:L7"/>
    <mergeCell ref="L1:N1"/>
    <mergeCell ref="C6:E6"/>
    <mergeCell ref="F6:H6"/>
    <mergeCell ref="I6:K6"/>
    <mergeCell ref="A1:B1"/>
    <mergeCell ref="A36:N37"/>
    <mergeCell ref="B6:B7"/>
    <mergeCell ref="A3:N4"/>
    <mergeCell ref="A35:D35"/>
    <mergeCell ref="A6:A7"/>
    <mergeCell ref="N6:N7"/>
    <mergeCell ref="M6:M7"/>
    <mergeCell ref="A34:B34"/>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82"/>
  <sheetViews>
    <sheetView showGridLines="0" zoomScale="90" zoomScaleNormal="90" workbookViewId="0">
      <selection activeCell="A8" sqref="A8"/>
    </sheetView>
  </sheetViews>
  <sheetFormatPr defaultColWidth="9.140625" defaultRowHeight="12.75" x14ac:dyDescent="0.2"/>
  <cols>
    <col min="1" max="1" width="48" style="35" customWidth="1"/>
    <col min="2" max="2" width="18.140625" style="35" bestFit="1" customWidth="1"/>
    <col min="3" max="3" width="9.140625" style="35" bestFit="1" customWidth="1"/>
    <col min="4" max="4" width="9" style="35" bestFit="1" customWidth="1"/>
    <col min="5" max="5" width="18.140625" style="35" bestFit="1" customWidth="1"/>
    <col min="6" max="6" width="9.140625" style="35" bestFit="1" customWidth="1"/>
    <col min="7" max="7" width="7.85546875" style="35" bestFit="1" customWidth="1"/>
    <col min="8" max="8" width="18.140625" style="35" bestFit="1" customWidth="1"/>
    <col min="9" max="9" width="9.140625" style="35" bestFit="1" customWidth="1"/>
    <col min="10" max="10" width="7.85546875" style="35" bestFit="1" customWidth="1"/>
    <col min="11" max="11" width="21.5703125" style="35" bestFit="1" customWidth="1"/>
    <col min="12" max="12" width="9.140625" style="35"/>
    <col min="13" max="13" width="31" style="35" bestFit="1" customWidth="1"/>
    <col min="14" max="16384" width="9.140625" style="35"/>
  </cols>
  <sheetData>
    <row r="1" spans="1:15" s="37" customFormat="1" ht="11.25" x14ac:dyDescent="0.2">
      <c r="A1" s="555" t="s">
        <v>58</v>
      </c>
      <c r="B1" s="555"/>
      <c r="C1" s="555"/>
      <c r="D1" s="555"/>
      <c r="E1" s="555"/>
      <c r="F1" s="555"/>
      <c r="G1" s="555"/>
      <c r="H1" s="555"/>
      <c r="I1" s="555"/>
      <c r="J1" s="555"/>
      <c r="K1" s="36"/>
      <c r="L1" s="329"/>
      <c r="M1" s="329"/>
    </row>
    <row r="2" spans="1:15" s="1" customFormat="1" ht="18.75" thickBot="1" x14ac:dyDescent="0.25">
      <c r="A2" s="550" t="s">
        <v>29</v>
      </c>
      <c r="B2" s="550"/>
      <c r="C2" s="550"/>
      <c r="D2" s="550"/>
      <c r="E2" s="550"/>
      <c r="F2" s="550"/>
      <c r="G2" s="550"/>
      <c r="H2" s="550"/>
      <c r="I2" s="550"/>
      <c r="J2" s="550"/>
      <c r="K2" s="550"/>
      <c r="L2" s="5"/>
      <c r="M2" s="5"/>
      <c r="N2" s="2"/>
      <c r="O2" s="2"/>
    </row>
    <row r="3" spans="1:15" s="1" customFormat="1" ht="65.25" customHeight="1" thickBot="1" x14ac:dyDescent="0.25">
      <c r="A3" s="560" t="s">
        <v>59</v>
      </c>
      <c r="B3" s="561"/>
      <c r="C3" s="561"/>
      <c r="D3" s="561"/>
      <c r="E3" s="561"/>
      <c r="F3" s="561"/>
      <c r="G3" s="561"/>
      <c r="H3" s="561"/>
      <c r="I3" s="561"/>
      <c r="J3" s="561"/>
      <c r="K3" s="562"/>
      <c r="L3" s="38"/>
      <c r="M3" s="38"/>
    </row>
    <row r="4" spans="1:15" s="1" customFormat="1" ht="10.5" customHeight="1" thickBot="1" x14ac:dyDescent="0.25">
      <c r="A4" s="38"/>
      <c r="B4" s="38"/>
      <c r="C4" s="38"/>
      <c r="D4" s="38"/>
      <c r="E4" s="38"/>
      <c r="F4" s="38"/>
      <c r="G4" s="38"/>
      <c r="H4" s="38"/>
      <c r="I4" s="38"/>
      <c r="J4" s="38"/>
      <c r="K4" s="38"/>
      <c r="L4" s="38"/>
      <c r="M4" s="38"/>
    </row>
    <row r="5" spans="1:15" s="40" customFormat="1" ht="15" x14ac:dyDescent="0.2">
      <c r="A5" s="86" t="s">
        <v>60</v>
      </c>
      <c r="B5" s="573" t="s">
        <v>18</v>
      </c>
      <c r="C5" s="573"/>
      <c r="D5" s="573"/>
      <c r="E5" s="573" t="s">
        <v>20</v>
      </c>
      <c r="F5" s="573"/>
      <c r="G5" s="573"/>
      <c r="H5" s="573" t="s">
        <v>21</v>
      </c>
      <c r="I5" s="573"/>
      <c r="J5" s="573"/>
      <c r="K5" s="87" t="s">
        <v>61</v>
      </c>
      <c r="L5" s="39"/>
    </row>
    <row r="6" spans="1:15" s="40" customFormat="1" ht="15" x14ac:dyDescent="0.2">
      <c r="A6" s="88"/>
      <c r="B6" s="89" t="s">
        <v>62</v>
      </c>
      <c r="C6" s="89" t="s">
        <v>63</v>
      </c>
      <c r="D6" s="89" t="s">
        <v>22</v>
      </c>
      <c r="E6" s="90" t="s">
        <v>62</v>
      </c>
      <c r="F6" s="90" t="s">
        <v>63</v>
      </c>
      <c r="G6" s="90" t="s">
        <v>22</v>
      </c>
      <c r="H6" s="90" t="s">
        <v>62</v>
      </c>
      <c r="I6" s="90" t="s">
        <v>63</v>
      </c>
      <c r="J6" s="90" t="s">
        <v>22</v>
      </c>
      <c r="K6" s="91"/>
    </row>
    <row r="7" spans="1:15" s="40" customFormat="1" ht="14.25" x14ac:dyDescent="0.2">
      <c r="A7" s="118" t="s">
        <v>64</v>
      </c>
      <c r="B7" s="99">
        <v>170000</v>
      </c>
      <c r="C7" s="100">
        <v>0.2</v>
      </c>
      <c r="D7" s="96">
        <f>B7*C7</f>
        <v>34000</v>
      </c>
      <c r="E7" s="97">
        <v>10000</v>
      </c>
      <c r="F7" s="101">
        <v>0.2</v>
      </c>
      <c r="G7" s="97">
        <f t="shared" ref="G7:G12" si="0">E7*F7</f>
        <v>2000</v>
      </c>
      <c r="H7" s="97">
        <v>10000</v>
      </c>
      <c r="I7" s="101">
        <v>0.2</v>
      </c>
      <c r="J7" s="97">
        <f t="shared" ref="J7:J12" si="1">H7*I7</f>
        <v>2000</v>
      </c>
      <c r="K7" s="98">
        <f>D7+G7+J7</f>
        <v>38000</v>
      </c>
    </row>
    <row r="8" spans="1:15" s="139" customFormat="1" ht="14.25" x14ac:dyDescent="0.2">
      <c r="A8" s="133"/>
      <c r="B8" s="134"/>
      <c r="C8" s="135"/>
      <c r="D8" s="137">
        <f>C8*B8</f>
        <v>0</v>
      </c>
      <c r="E8" s="134"/>
      <c r="F8" s="135"/>
      <c r="G8" s="137">
        <f t="shared" si="0"/>
        <v>0</v>
      </c>
      <c r="H8" s="134"/>
      <c r="I8" s="135"/>
      <c r="J8" s="137">
        <f t="shared" si="1"/>
        <v>0</v>
      </c>
      <c r="K8" s="138">
        <f>SUM(D8+G8+J8)</f>
        <v>0</v>
      </c>
    </row>
    <row r="9" spans="1:15" s="139" customFormat="1" ht="14.25" x14ac:dyDescent="0.2">
      <c r="A9" s="133"/>
      <c r="B9" s="134"/>
      <c r="C9" s="135"/>
      <c r="D9" s="137">
        <f>C9*B9</f>
        <v>0</v>
      </c>
      <c r="E9" s="134"/>
      <c r="F9" s="135"/>
      <c r="G9" s="137">
        <f t="shared" si="0"/>
        <v>0</v>
      </c>
      <c r="H9" s="134"/>
      <c r="I9" s="135"/>
      <c r="J9" s="137">
        <f t="shared" si="1"/>
        <v>0</v>
      </c>
      <c r="K9" s="138">
        <f>SUM(D9+G9+J9)</f>
        <v>0</v>
      </c>
    </row>
    <row r="10" spans="1:15" s="139" customFormat="1" ht="14.25" x14ac:dyDescent="0.2">
      <c r="A10" s="133"/>
      <c r="B10" s="134"/>
      <c r="C10" s="135"/>
      <c r="D10" s="137">
        <f>C10*B10</f>
        <v>0</v>
      </c>
      <c r="E10" s="134"/>
      <c r="F10" s="135"/>
      <c r="G10" s="137">
        <f t="shared" si="0"/>
        <v>0</v>
      </c>
      <c r="H10" s="134"/>
      <c r="I10" s="135"/>
      <c r="J10" s="137">
        <f t="shared" si="1"/>
        <v>0</v>
      </c>
      <c r="K10" s="138">
        <f>SUM(D10+G10+J10)</f>
        <v>0</v>
      </c>
    </row>
    <row r="11" spans="1:15" s="139" customFormat="1" ht="14.25" customHeight="1" x14ac:dyDescent="0.2">
      <c r="A11" s="136"/>
      <c r="B11" s="134"/>
      <c r="C11" s="135"/>
      <c r="D11" s="137">
        <f>C11*B11</f>
        <v>0</v>
      </c>
      <c r="E11" s="134"/>
      <c r="F11" s="135"/>
      <c r="G11" s="137">
        <f t="shared" si="0"/>
        <v>0</v>
      </c>
      <c r="H11" s="134"/>
      <c r="I11" s="135"/>
      <c r="J11" s="137">
        <f t="shared" si="1"/>
        <v>0</v>
      </c>
      <c r="K11" s="138">
        <f>SUM(D11+G11+J11)</f>
        <v>0</v>
      </c>
    </row>
    <row r="12" spans="1:15" s="139" customFormat="1" ht="14.25" customHeight="1" x14ac:dyDescent="0.2">
      <c r="A12" s="136"/>
      <c r="B12" s="134"/>
      <c r="C12" s="135"/>
      <c r="D12" s="137">
        <f>C12*B12</f>
        <v>0</v>
      </c>
      <c r="E12" s="134"/>
      <c r="F12" s="135"/>
      <c r="G12" s="137">
        <f t="shared" si="0"/>
        <v>0</v>
      </c>
      <c r="H12" s="134"/>
      <c r="I12" s="135"/>
      <c r="J12" s="137">
        <f t="shared" si="1"/>
        <v>0</v>
      </c>
      <c r="K12" s="138">
        <f>SUM(D12+G12+J12)</f>
        <v>0</v>
      </c>
    </row>
    <row r="13" spans="1:15" s="10" customFormat="1" ht="15.75" thickBot="1" x14ac:dyDescent="0.25">
      <c r="A13" s="92" t="s">
        <v>65</v>
      </c>
      <c r="B13" s="93">
        <f>ROUND(SUM(B8:B12),0)</f>
        <v>0</v>
      </c>
      <c r="C13" s="94"/>
      <c r="D13" s="93">
        <f>ROUND(SUM(D8:D12),0)</f>
        <v>0</v>
      </c>
      <c r="E13" s="93">
        <f>ROUND(SUM(E8:E12),0)</f>
        <v>0</v>
      </c>
      <c r="F13" s="94"/>
      <c r="G13" s="93">
        <f>ROUND(SUM(G8:G12),0)</f>
        <v>0</v>
      </c>
      <c r="H13" s="93">
        <f>ROUND(SUM(H8:H12),0)</f>
        <v>0</v>
      </c>
      <c r="I13" s="94"/>
      <c r="J13" s="93">
        <f>ROUND(SUM(J8:J12),0)</f>
        <v>0</v>
      </c>
      <c r="K13" s="95">
        <f>ROUND(SUM(D13+G13+J13),0)</f>
        <v>0</v>
      </c>
      <c r="L13" s="348"/>
      <c r="M13" s="348"/>
      <c r="N13" s="348"/>
      <c r="O13" s="348"/>
    </row>
    <row r="14" spans="1:15" s="10" customFormat="1" ht="13.5" thickBot="1" x14ac:dyDescent="0.25">
      <c r="A14" s="393"/>
      <c r="B14" s="394"/>
      <c r="C14" s="391"/>
      <c r="D14" s="391"/>
      <c r="E14" s="391"/>
      <c r="F14" s="391"/>
      <c r="G14" s="391"/>
      <c r="H14" s="391"/>
      <c r="I14" s="392"/>
      <c r="J14" s="389"/>
      <c r="K14" s="391"/>
      <c r="L14" s="392"/>
      <c r="M14" s="389"/>
      <c r="N14" s="348"/>
      <c r="O14" s="348"/>
    </row>
    <row r="15" spans="1:15" s="10" customFormat="1" ht="30" customHeight="1" thickBot="1" x14ac:dyDescent="0.25">
      <c r="A15" s="572" t="s">
        <v>66</v>
      </c>
      <c r="B15" s="536"/>
      <c r="C15" s="536"/>
      <c r="D15" s="536"/>
      <c r="E15" s="536"/>
      <c r="F15" s="536"/>
      <c r="G15" s="536"/>
      <c r="H15" s="536"/>
      <c r="I15" s="536"/>
      <c r="J15" s="536"/>
      <c r="K15" s="537"/>
      <c r="L15" s="41"/>
      <c r="M15" s="41"/>
      <c r="N15" s="348"/>
      <c r="O15" s="348"/>
    </row>
    <row r="16" spans="1:15" s="10" customFormat="1" ht="17.25" customHeight="1" x14ac:dyDescent="0.2">
      <c r="A16" s="563" t="s">
        <v>67</v>
      </c>
      <c r="B16" s="564"/>
      <c r="C16" s="564"/>
      <c r="D16" s="564"/>
      <c r="E16" s="564"/>
      <c r="F16" s="564"/>
      <c r="G16" s="564"/>
      <c r="H16" s="564"/>
      <c r="I16" s="564"/>
      <c r="J16" s="564"/>
      <c r="K16" s="565"/>
      <c r="L16" s="42"/>
      <c r="M16" s="42"/>
      <c r="N16" s="348"/>
      <c r="O16" s="348"/>
    </row>
    <row r="17" spans="1:15" s="10" customFormat="1" ht="30.75" customHeight="1" x14ac:dyDescent="0.2">
      <c r="A17" s="566"/>
      <c r="B17" s="567"/>
      <c r="C17" s="567"/>
      <c r="D17" s="567"/>
      <c r="E17" s="567"/>
      <c r="F17" s="567"/>
      <c r="G17" s="567"/>
      <c r="H17" s="567"/>
      <c r="I17" s="567"/>
      <c r="J17" s="567"/>
      <c r="K17" s="568"/>
      <c r="L17" s="43"/>
      <c r="M17" s="43"/>
      <c r="N17" s="348"/>
      <c r="O17" s="348"/>
    </row>
    <row r="18" spans="1:15" s="10" customFormat="1" ht="12.75" customHeight="1" x14ac:dyDescent="0.2">
      <c r="A18" s="566"/>
      <c r="B18" s="567"/>
      <c r="C18" s="567"/>
      <c r="D18" s="567"/>
      <c r="E18" s="567"/>
      <c r="F18" s="567"/>
      <c r="G18" s="567"/>
      <c r="H18" s="567"/>
      <c r="I18" s="567"/>
      <c r="J18" s="567"/>
      <c r="K18" s="568"/>
      <c r="L18" s="42"/>
      <c r="M18" s="42"/>
      <c r="N18" s="348"/>
      <c r="O18" s="348"/>
    </row>
    <row r="19" spans="1:15" s="10" customFormat="1" ht="92.25" customHeight="1" thickBot="1" x14ac:dyDescent="0.25">
      <c r="A19" s="569"/>
      <c r="B19" s="570"/>
      <c r="C19" s="570"/>
      <c r="D19" s="570"/>
      <c r="E19" s="570"/>
      <c r="F19" s="570"/>
      <c r="G19" s="570"/>
      <c r="H19" s="570"/>
      <c r="I19" s="570"/>
      <c r="J19" s="570"/>
      <c r="K19" s="571"/>
      <c r="L19" s="43"/>
      <c r="M19" s="43"/>
      <c r="N19" s="348"/>
      <c r="O19" s="348"/>
    </row>
    <row r="20" spans="1:15" s="10" customFormat="1" ht="9" customHeight="1" thickBot="1" x14ac:dyDescent="0.25">
      <c r="A20" s="556"/>
      <c r="B20" s="556"/>
      <c r="C20" s="556"/>
      <c r="D20" s="556"/>
      <c r="E20" s="556"/>
      <c r="F20" s="556"/>
      <c r="G20" s="556"/>
      <c r="H20" s="556"/>
      <c r="I20" s="556"/>
      <c r="J20" s="556"/>
      <c r="K20" s="556"/>
      <c r="L20" s="330"/>
      <c r="M20" s="395"/>
      <c r="N20" s="395"/>
      <c r="O20" s="395"/>
    </row>
    <row r="21" spans="1:15" s="10" customFormat="1" ht="38.25" customHeight="1" thickBot="1" x14ac:dyDescent="0.25">
      <c r="A21" s="557" t="s">
        <v>68</v>
      </c>
      <c r="B21" s="558"/>
      <c r="C21" s="558"/>
      <c r="D21" s="558"/>
      <c r="E21" s="558"/>
      <c r="F21" s="558"/>
      <c r="G21" s="558"/>
      <c r="H21" s="558"/>
      <c r="I21" s="558"/>
      <c r="J21" s="558"/>
      <c r="K21" s="559"/>
      <c r="L21" s="396"/>
      <c r="M21" s="396"/>
      <c r="N21" s="395"/>
      <c r="O21" s="395"/>
    </row>
    <row r="22" spans="1:15" s="10" customFormat="1" x14ac:dyDescent="0.2">
      <c r="A22" s="348"/>
      <c r="B22" s="348"/>
      <c r="C22" s="348"/>
      <c r="D22" s="348"/>
      <c r="E22" s="348"/>
      <c r="F22" s="348"/>
      <c r="G22" s="348"/>
      <c r="H22" s="348"/>
      <c r="I22" s="348"/>
      <c r="J22" s="348"/>
      <c r="K22" s="348"/>
      <c r="L22" s="395"/>
      <c r="M22" s="395"/>
      <c r="N22" s="395"/>
      <c r="O22" s="395"/>
    </row>
    <row r="23" spans="1:15" s="10" customFormat="1" x14ac:dyDescent="0.2">
      <c r="A23" s="348"/>
      <c r="B23" s="348"/>
      <c r="C23" s="348"/>
      <c r="D23" s="348"/>
      <c r="E23" s="348"/>
      <c r="F23" s="348"/>
      <c r="G23" s="348"/>
      <c r="H23" s="348"/>
      <c r="I23" s="348"/>
      <c r="J23" s="348"/>
      <c r="K23" s="348"/>
      <c r="L23" s="348"/>
      <c r="M23" s="348"/>
      <c r="N23" s="348"/>
      <c r="O23" s="348"/>
    </row>
    <row r="24" spans="1:15" s="10" customFormat="1" x14ac:dyDescent="0.2">
      <c r="A24" s="348"/>
      <c r="B24" s="348"/>
      <c r="C24" s="348"/>
      <c r="D24" s="348"/>
      <c r="E24" s="348"/>
      <c r="F24" s="348"/>
      <c r="G24" s="348"/>
      <c r="H24" s="348"/>
      <c r="I24" s="348"/>
      <c r="J24" s="348"/>
      <c r="K24" s="348"/>
      <c r="L24" s="348"/>
      <c r="M24" s="348"/>
      <c r="N24" s="348"/>
      <c r="O24" s="348"/>
    </row>
    <row r="25" spans="1:15" s="10" customFormat="1" x14ac:dyDescent="0.2">
      <c r="A25" s="348"/>
      <c r="B25" s="348"/>
      <c r="C25" s="348"/>
      <c r="D25" s="348"/>
      <c r="E25" s="348"/>
      <c r="F25" s="348"/>
      <c r="G25" s="348"/>
      <c r="H25" s="348"/>
      <c r="I25" s="348"/>
      <c r="J25" s="348"/>
      <c r="K25" s="348"/>
      <c r="L25" s="348"/>
      <c r="M25" s="348"/>
      <c r="N25" s="348"/>
      <c r="O25" s="348"/>
    </row>
    <row r="26" spans="1:15" s="10" customFormat="1" x14ac:dyDescent="0.2">
      <c r="A26" s="348"/>
      <c r="B26" s="348"/>
      <c r="C26" s="348"/>
      <c r="D26" s="348"/>
      <c r="E26" s="348"/>
      <c r="F26" s="348"/>
      <c r="G26" s="348"/>
      <c r="H26" s="348"/>
      <c r="I26" s="348"/>
      <c r="J26" s="348"/>
      <c r="K26" s="348"/>
      <c r="L26" s="348"/>
      <c r="M26" s="348"/>
      <c r="N26" s="348"/>
      <c r="O26" s="348"/>
    </row>
    <row r="27" spans="1:15" s="10" customFormat="1" x14ac:dyDescent="0.2">
      <c r="A27" s="348"/>
      <c r="B27" s="348"/>
      <c r="C27" s="348"/>
      <c r="D27" s="348"/>
      <c r="E27" s="348"/>
      <c r="F27" s="348"/>
      <c r="G27" s="348"/>
      <c r="H27" s="348"/>
      <c r="I27" s="348"/>
      <c r="J27" s="348"/>
      <c r="K27" s="348"/>
      <c r="L27" s="348"/>
      <c r="M27" s="348"/>
      <c r="N27" s="348"/>
      <c r="O27" s="348"/>
    </row>
    <row r="28" spans="1:15" s="10" customFormat="1" x14ac:dyDescent="0.2">
      <c r="A28" s="348"/>
      <c r="B28" s="348"/>
      <c r="C28" s="348"/>
      <c r="D28" s="348"/>
      <c r="E28" s="348"/>
      <c r="F28" s="348"/>
      <c r="G28" s="348"/>
      <c r="H28" s="348"/>
      <c r="I28" s="348"/>
      <c r="J28" s="348"/>
      <c r="K28" s="348"/>
      <c r="L28" s="348"/>
      <c r="M28" s="348"/>
      <c r="N28" s="348"/>
      <c r="O28" s="348"/>
    </row>
    <row r="29" spans="1:15" s="10" customFormat="1" x14ac:dyDescent="0.2">
      <c r="A29" s="348"/>
      <c r="B29" s="348"/>
      <c r="C29" s="348"/>
      <c r="D29" s="348"/>
      <c r="E29" s="348"/>
      <c r="F29" s="348"/>
      <c r="G29" s="348"/>
      <c r="H29" s="348"/>
      <c r="I29" s="348"/>
      <c r="J29" s="348"/>
      <c r="K29" s="348"/>
      <c r="L29" s="348"/>
      <c r="M29" s="348"/>
      <c r="N29" s="348"/>
      <c r="O29" s="348"/>
    </row>
    <row r="30" spans="1:15" s="10" customFormat="1" x14ac:dyDescent="0.2">
      <c r="A30" s="348"/>
      <c r="B30" s="348"/>
      <c r="C30" s="348"/>
      <c r="D30" s="348"/>
      <c r="E30" s="348"/>
      <c r="F30" s="348"/>
      <c r="G30" s="348"/>
      <c r="H30" s="348"/>
      <c r="I30" s="348"/>
      <c r="J30" s="348"/>
      <c r="K30" s="348"/>
      <c r="L30" s="348"/>
      <c r="M30" s="348"/>
      <c r="N30" s="348"/>
      <c r="O30" s="348"/>
    </row>
    <row r="31" spans="1:15" s="10" customFormat="1" x14ac:dyDescent="0.2">
      <c r="A31" s="348"/>
      <c r="B31" s="348"/>
      <c r="C31" s="348"/>
      <c r="D31" s="348"/>
      <c r="E31" s="348"/>
      <c r="F31" s="348"/>
      <c r="G31" s="348"/>
      <c r="H31" s="348"/>
      <c r="I31" s="348"/>
      <c r="J31" s="348"/>
      <c r="K31" s="348"/>
      <c r="L31" s="348"/>
      <c r="M31" s="348"/>
      <c r="N31" s="348"/>
      <c r="O31" s="348"/>
    </row>
    <row r="32" spans="1:15" s="10" customFormat="1" x14ac:dyDescent="0.2">
      <c r="A32" s="348"/>
      <c r="B32" s="348"/>
      <c r="C32" s="348"/>
      <c r="D32" s="348"/>
      <c r="E32" s="348"/>
      <c r="F32" s="348"/>
      <c r="G32" s="348"/>
      <c r="H32" s="348"/>
      <c r="I32" s="348"/>
      <c r="J32" s="348"/>
      <c r="K32" s="348"/>
      <c r="L32" s="348"/>
      <c r="M32" s="348"/>
      <c r="N32" s="348"/>
      <c r="O32" s="348"/>
    </row>
    <row r="33" s="10" customFormat="1" x14ac:dyDescent="0.2"/>
    <row r="34" s="10" customFormat="1" x14ac:dyDescent="0.2"/>
    <row r="35" s="10" customFormat="1" x14ac:dyDescent="0.2"/>
    <row r="36" s="10" customFormat="1" x14ac:dyDescent="0.2"/>
    <row r="37" s="10" customFormat="1" x14ac:dyDescent="0.2"/>
    <row r="38" s="10" customFormat="1" x14ac:dyDescent="0.2"/>
    <row r="39" s="10" customFormat="1" x14ac:dyDescent="0.2"/>
    <row r="40" s="10" customFormat="1" x14ac:dyDescent="0.2"/>
    <row r="41" s="10" customFormat="1" x14ac:dyDescent="0.2"/>
    <row r="42" s="10" customFormat="1" x14ac:dyDescent="0.2"/>
    <row r="43" s="10" customFormat="1" x14ac:dyDescent="0.2"/>
    <row r="44" s="10" customFormat="1" x14ac:dyDescent="0.2"/>
    <row r="45" s="10" customFormat="1" x14ac:dyDescent="0.2"/>
    <row r="46" s="10" customFormat="1" x14ac:dyDescent="0.2"/>
    <row r="47" s="10" customFormat="1" x14ac:dyDescent="0.2"/>
    <row r="48"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10" customFormat="1" x14ac:dyDescent="0.2"/>
    <row r="77" s="10" customFormat="1" x14ac:dyDescent="0.2"/>
    <row r="78" s="10" customFormat="1" x14ac:dyDescent="0.2"/>
    <row r="79" s="10" customFormat="1" x14ac:dyDescent="0.2"/>
    <row r="80" s="10" customFormat="1" x14ac:dyDescent="0.2"/>
    <row r="81" s="10" customFormat="1" x14ac:dyDescent="0.2"/>
    <row r="82" s="10" customFormat="1" x14ac:dyDescent="0.2"/>
  </sheetData>
  <sheetProtection sheet="1" formatCells="0" formatColumns="0" formatRows="0" insertRows="0" deleteRows="0" selectLockedCells="1"/>
  <customSheetViews>
    <customSheetView guid="{BF352FCE-C1BE-4B84-9561-6030FEF6A15F}" scale="90" showPageBreaks="1" fitToPage="1" printArea="1">
      <selection activeCell="K1" sqref="K1"/>
      <pageMargins left="0" right="0" top="0" bottom="0" header="0" footer="0"/>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 right="0" top="0" bottom="0" header="0" footer="0"/>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 right="0" top="0" bottom="0" header="0" footer="0"/>
      <pageSetup scale="69" orientation="landscape" r:id="rId3"/>
      <headerFooter alignWithMargins="0">
        <oddFooter>&amp;Lb. Fringe Benefits</oddFooter>
      </headerFooter>
    </customSheetView>
    <customSheetView guid="{712CE29F-EFCA-4968-A7C5-599F87319D6A}" scale="90" fitToPage="1">
      <selection activeCell="K10" sqref="K10"/>
      <pageMargins left="0" right="0" top="0" bottom="0" header="0" footer="0"/>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 right="0" top="0" bottom="0" header="0" footer="0"/>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 right="0" top="0" bottom="0" header="0" footer="0"/>
      <pageSetup scale="69"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41"/>
  <sheetViews>
    <sheetView zoomScale="90" zoomScaleNormal="90" workbookViewId="0">
      <selection activeCell="K8" sqref="K8"/>
    </sheetView>
  </sheetViews>
  <sheetFormatPr defaultColWidth="9.140625" defaultRowHeight="12.75" x14ac:dyDescent="0.2"/>
  <cols>
    <col min="1" max="1" width="7.7109375" style="3" customWidth="1"/>
    <col min="2" max="2" width="53.7109375" style="3" customWidth="1"/>
    <col min="3" max="4" width="14.140625" style="149" customWidth="1"/>
    <col min="5" max="5" width="6.28515625" style="150" bestFit="1" customWidth="1"/>
    <col min="6" max="6" width="9.7109375" style="150" customWidth="1"/>
    <col min="7" max="9" width="8.7109375" style="151" customWidth="1"/>
    <col min="10" max="10" width="9.85546875" style="151" customWidth="1"/>
    <col min="11" max="11" width="9.85546875" style="152" bestFit="1" customWidth="1"/>
    <col min="12" max="12" width="28" style="153" customWidth="1"/>
    <col min="13" max="16384" width="9.140625" style="3"/>
  </cols>
  <sheetData>
    <row r="1" spans="1:16" s="146" customFormat="1" ht="12.75" customHeight="1" x14ac:dyDescent="0.2">
      <c r="A1" s="584" t="s">
        <v>58</v>
      </c>
      <c r="B1" s="584"/>
      <c r="C1" s="141"/>
      <c r="D1" s="142"/>
      <c r="E1" s="142"/>
      <c r="F1" s="142"/>
      <c r="G1" s="143"/>
      <c r="H1" s="143"/>
      <c r="I1" s="143"/>
      <c r="J1" s="143"/>
      <c r="K1" s="144"/>
      <c r="L1" s="332"/>
      <c r="M1" s="145"/>
    </row>
    <row r="2" spans="1:16" s="148" customFormat="1" ht="15.75" customHeight="1" thickBot="1" x14ac:dyDescent="0.25">
      <c r="A2" s="583" t="s">
        <v>30</v>
      </c>
      <c r="B2" s="583"/>
      <c r="C2" s="583"/>
      <c r="D2" s="583"/>
      <c r="E2" s="583"/>
      <c r="F2" s="583"/>
      <c r="G2" s="583"/>
      <c r="H2" s="583"/>
      <c r="I2" s="583"/>
      <c r="J2" s="583"/>
      <c r="K2" s="583"/>
      <c r="L2" s="583"/>
      <c r="M2" s="147"/>
      <c r="N2" s="147"/>
      <c r="O2" s="147"/>
      <c r="P2" s="147"/>
    </row>
    <row r="3" spans="1:16" ht="156" customHeight="1" thickBot="1" x14ac:dyDescent="0.25">
      <c r="A3" s="574" t="s">
        <v>69</v>
      </c>
      <c r="B3" s="575"/>
      <c r="C3" s="575"/>
      <c r="D3" s="575"/>
      <c r="E3" s="575"/>
      <c r="F3" s="575"/>
      <c r="G3" s="575"/>
      <c r="H3" s="575"/>
      <c r="I3" s="575"/>
      <c r="J3" s="575"/>
      <c r="K3" s="575"/>
      <c r="L3" s="576"/>
      <c r="M3" s="397"/>
      <c r="N3" s="397"/>
      <c r="O3" s="397"/>
      <c r="P3" s="397"/>
    </row>
    <row r="4" spans="1:16" ht="9" customHeight="1" thickBot="1" x14ac:dyDescent="0.25">
      <c r="A4" s="397"/>
      <c r="B4" s="398"/>
      <c r="C4" s="399"/>
      <c r="D4" s="399"/>
      <c r="E4" s="400"/>
      <c r="F4" s="400"/>
      <c r="G4" s="401"/>
      <c r="H4" s="401"/>
      <c r="I4" s="401"/>
      <c r="J4" s="401"/>
      <c r="K4" s="402"/>
      <c r="L4" s="403"/>
      <c r="M4" s="397"/>
      <c r="N4" s="397"/>
      <c r="O4" s="397"/>
      <c r="P4" s="397"/>
    </row>
    <row r="5" spans="1:16" s="146" customFormat="1" ht="42" customHeight="1" thickBot="1" x14ac:dyDescent="0.25">
      <c r="A5" s="154" t="s">
        <v>45</v>
      </c>
      <c r="B5" s="154" t="s">
        <v>70</v>
      </c>
      <c r="C5" s="155" t="s">
        <v>71</v>
      </c>
      <c r="D5" s="155" t="s">
        <v>72</v>
      </c>
      <c r="E5" s="156" t="s">
        <v>73</v>
      </c>
      <c r="F5" s="156" t="s">
        <v>74</v>
      </c>
      <c r="G5" s="157" t="s">
        <v>75</v>
      </c>
      <c r="H5" s="157" t="s">
        <v>76</v>
      </c>
      <c r="I5" s="157" t="s">
        <v>77</v>
      </c>
      <c r="J5" s="157" t="s">
        <v>78</v>
      </c>
      <c r="K5" s="158" t="s">
        <v>79</v>
      </c>
      <c r="L5" s="159" t="s">
        <v>80</v>
      </c>
    </row>
    <row r="6" spans="1:16" s="146" customFormat="1" ht="15.75" thickBot="1" x14ac:dyDescent="0.25">
      <c r="A6" s="404"/>
      <c r="B6" s="160" t="s">
        <v>81</v>
      </c>
      <c r="C6" s="585" t="s">
        <v>82</v>
      </c>
      <c r="D6" s="585"/>
      <c r="E6" s="585"/>
      <c r="F6" s="585"/>
      <c r="G6" s="585"/>
      <c r="H6" s="585"/>
      <c r="I6" s="585"/>
      <c r="J6" s="585"/>
      <c r="K6" s="585"/>
      <c r="L6" s="586"/>
      <c r="M6" s="161"/>
    </row>
    <row r="7" spans="1:16" s="169" customFormat="1" ht="13.5" customHeight="1" thickBot="1" x14ac:dyDescent="0.25">
      <c r="A7" s="162">
        <v>1</v>
      </c>
      <c r="B7" s="163" t="s">
        <v>83</v>
      </c>
      <c r="C7" s="164"/>
      <c r="D7" s="164"/>
      <c r="E7" s="165">
        <v>2</v>
      </c>
      <c r="F7" s="165">
        <v>2</v>
      </c>
      <c r="G7" s="166">
        <v>250</v>
      </c>
      <c r="H7" s="166">
        <v>500</v>
      </c>
      <c r="I7" s="166">
        <v>100</v>
      </c>
      <c r="J7" s="166">
        <v>80</v>
      </c>
      <c r="K7" s="167">
        <f>(((G7+J7)*F7*E7)+(F7*H7)+(F7*I7))</f>
        <v>2520</v>
      </c>
      <c r="L7" s="168" t="s">
        <v>84</v>
      </c>
    </row>
    <row r="8" spans="1:16" x14ac:dyDescent="0.2">
      <c r="A8" s="323"/>
      <c r="B8" s="405"/>
      <c r="C8" s="406"/>
      <c r="D8" s="406"/>
      <c r="E8" s="407"/>
      <c r="F8" s="407"/>
      <c r="G8" s="408"/>
      <c r="H8" s="408"/>
      <c r="I8" s="408"/>
      <c r="J8" s="408"/>
      <c r="K8" s="409">
        <f t="shared" ref="K8:K13" si="0">(((G8+J8)*F8*E8)+(F8*H8)+(F8*I8))</f>
        <v>0</v>
      </c>
      <c r="L8" s="410"/>
      <c r="M8" s="397"/>
      <c r="N8" s="397"/>
      <c r="O8" s="397"/>
      <c r="P8" s="397"/>
    </row>
    <row r="9" spans="1:16" x14ac:dyDescent="0.2">
      <c r="A9" s="323"/>
      <c r="B9" s="411"/>
      <c r="C9" s="412"/>
      <c r="D9" s="412"/>
      <c r="E9" s="413"/>
      <c r="F9" s="413"/>
      <c r="G9" s="414"/>
      <c r="H9" s="414"/>
      <c r="I9" s="414"/>
      <c r="J9" s="414"/>
      <c r="K9" s="415">
        <f t="shared" si="0"/>
        <v>0</v>
      </c>
      <c r="L9" s="416"/>
      <c r="M9" s="397"/>
      <c r="N9" s="397"/>
      <c r="O9" s="397"/>
      <c r="P9" s="397"/>
    </row>
    <row r="10" spans="1:16" x14ac:dyDescent="0.2">
      <c r="A10" s="323"/>
      <c r="B10" s="119"/>
      <c r="C10" s="412"/>
      <c r="D10" s="412"/>
      <c r="E10" s="413"/>
      <c r="F10" s="413"/>
      <c r="G10" s="414"/>
      <c r="H10" s="414"/>
      <c r="I10" s="414"/>
      <c r="J10" s="414"/>
      <c r="K10" s="415">
        <f t="shared" si="0"/>
        <v>0</v>
      </c>
      <c r="L10" s="416"/>
      <c r="M10" s="397"/>
      <c r="N10" s="397"/>
      <c r="O10" s="397"/>
      <c r="P10" s="397"/>
    </row>
    <row r="11" spans="1:16" x14ac:dyDescent="0.2">
      <c r="A11" s="323"/>
      <c r="B11" s="411"/>
      <c r="C11" s="412"/>
      <c r="D11" s="412"/>
      <c r="E11" s="413"/>
      <c r="F11" s="413"/>
      <c r="G11" s="414"/>
      <c r="H11" s="414"/>
      <c r="I11" s="414"/>
      <c r="J11" s="414"/>
      <c r="K11" s="415">
        <f t="shared" si="0"/>
        <v>0</v>
      </c>
      <c r="L11" s="416"/>
      <c r="M11" s="397"/>
      <c r="N11" s="397"/>
      <c r="O11" s="397"/>
      <c r="P11" s="397"/>
    </row>
    <row r="12" spans="1:16" x14ac:dyDescent="0.2">
      <c r="A12" s="417"/>
      <c r="B12" s="120" t="s">
        <v>85</v>
      </c>
      <c r="C12" s="418"/>
      <c r="D12" s="418"/>
      <c r="E12" s="419"/>
      <c r="F12" s="419"/>
      <c r="G12" s="420"/>
      <c r="H12" s="420"/>
      <c r="I12" s="420"/>
      <c r="J12" s="420"/>
      <c r="K12" s="303"/>
      <c r="L12" s="421"/>
      <c r="M12" s="397"/>
      <c r="N12" s="397"/>
      <c r="O12" s="397"/>
      <c r="P12" s="397"/>
    </row>
    <row r="13" spans="1:16" ht="13.5" thickBot="1" x14ac:dyDescent="0.25">
      <c r="A13" s="422"/>
      <c r="B13" s="423"/>
      <c r="C13" s="424"/>
      <c r="D13" s="424"/>
      <c r="E13" s="425"/>
      <c r="F13" s="425"/>
      <c r="G13" s="426"/>
      <c r="H13" s="426"/>
      <c r="I13" s="426"/>
      <c r="J13" s="426"/>
      <c r="K13" s="427">
        <f t="shared" si="0"/>
        <v>0</v>
      </c>
      <c r="L13" s="428"/>
      <c r="M13" s="397"/>
      <c r="N13" s="397"/>
      <c r="O13" s="397"/>
      <c r="P13" s="397"/>
    </row>
    <row r="14" spans="1:16" ht="13.5" thickBot="1" x14ac:dyDescent="0.25">
      <c r="A14" s="589" t="s">
        <v>86</v>
      </c>
      <c r="B14" s="590"/>
      <c r="C14" s="429"/>
      <c r="D14" s="429"/>
      <c r="E14" s="430"/>
      <c r="F14" s="430"/>
      <c r="G14" s="431"/>
      <c r="H14" s="431"/>
      <c r="I14" s="431"/>
      <c r="J14" s="431"/>
      <c r="K14" s="140">
        <f>ROUND(SUM(K8:K13),0)</f>
        <v>0</v>
      </c>
      <c r="L14" s="432"/>
      <c r="M14" s="397"/>
      <c r="N14" s="397"/>
      <c r="O14" s="397"/>
      <c r="P14" s="397"/>
    </row>
    <row r="15" spans="1:16" s="146" customFormat="1" ht="15.75" thickBot="1" x14ac:dyDescent="0.25">
      <c r="A15" s="404"/>
      <c r="B15" s="121" t="s">
        <v>81</v>
      </c>
      <c r="C15" s="585" t="s">
        <v>87</v>
      </c>
      <c r="D15" s="585"/>
      <c r="E15" s="585"/>
      <c r="F15" s="585"/>
      <c r="G15" s="585"/>
      <c r="H15" s="585"/>
      <c r="I15" s="585"/>
      <c r="J15" s="585"/>
      <c r="K15" s="585"/>
      <c r="L15" s="586"/>
    </row>
    <row r="16" spans="1:16" s="169" customFormat="1" x14ac:dyDescent="0.2">
      <c r="A16" s="433"/>
      <c r="B16" s="405"/>
      <c r="C16" s="406"/>
      <c r="D16" s="406"/>
      <c r="E16" s="407"/>
      <c r="F16" s="407"/>
      <c r="G16" s="408"/>
      <c r="H16" s="408"/>
      <c r="I16" s="408"/>
      <c r="J16" s="408"/>
      <c r="K16" s="434">
        <f>(((G16+J16)*F16*E16)+(F16*H16)+(F16*I16))</f>
        <v>0</v>
      </c>
      <c r="L16" s="410"/>
    </row>
    <row r="17" spans="1:12" x14ac:dyDescent="0.2">
      <c r="A17" s="323"/>
      <c r="B17" s="411"/>
      <c r="C17" s="412"/>
      <c r="D17" s="412"/>
      <c r="E17" s="413"/>
      <c r="F17" s="413"/>
      <c r="G17" s="414"/>
      <c r="H17" s="414"/>
      <c r="I17" s="414"/>
      <c r="J17" s="414"/>
      <c r="K17" s="415">
        <f t="shared" ref="K17:K21" si="1">(((G17+J17)*F17*E17)+(F17*H17)+(F17*I17))</f>
        <v>0</v>
      </c>
      <c r="L17" s="416"/>
    </row>
    <row r="18" spans="1:12" x14ac:dyDescent="0.2">
      <c r="A18" s="323"/>
      <c r="B18" s="411"/>
      <c r="C18" s="412"/>
      <c r="D18" s="412"/>
      <c r="E18" s="413"/>
      <c r="F18" s="413"/>
      <c r="G18" s="414"/>
      <c r="H18" s="414"/>
      <c r="I18" s="414"/>
      <c r="J18" s="414"/>
      <c r="K18" s="415">
        <f t="shared" si="1"/>
        <v>0</v>
      </c>
      <c r="L18" s="416"/>
    </row>
    <row r="19" spans="1:12" x14ac:dyDescent="0.2">
      <c r="A19" s="323"/>
      <c r="B19" s="411"/>
      <c r="C19" s="412"/>
      <c r="D19" s="412"/>
      <c r="E19" s="413"/>
      <c r="F19" s="413"/>
      <c r="G19" s="414"/>
      <c r="H19" s="414"/>
      <c r="I19" s="414"/>
      <c r="J19" s="414"/>
      <c r="K19" s="415">
        <f t="shared" si="1"/>
        <v>0</v>
      </c>
      <c r="L19" s="416"/>
    </row>
    <row r="20" spans="1:12" x14ac:dyDescent="0.2">
      <c r="A20" s="417"/>
      <c r="B20" s="120" t="s">
        <v>85</v>
      </c>
      <c r="C20" s="418"/>
      <c r="D20" s="418"/>
      <c r="E20" s="419"/>
      <c r="F20" s="419"/>
      <c r="G20" s="420"/>
      <c r="H20" s="420"/>
      <c r="I20" s="420"/>
      <c r="J20" s="420"/>
      <c r="K20" s="303"/>
      <c r="L20" s="421"/>
    </row>
    <row r="21" spans="1:12" ht="13.5" thickBot="1" x14ac:dyDescent="0.25">
      <c r="A21" s="422"/>
      <c r="B21" s="423"/>
      <c r="C21" s="424"/>
      <c r="D21" s="424"/>
      <c r="E21" s="425"/>
      <c r="F21" s="425"/>
      <c r="G21" s="426"/>
      <c r="H21" s="426"/>
      <c r="I21" s="426"/>
      <c r="J21" s="426"/>
      <c r="K21" s="435">
        <f t="shared" si="1"/>
        <v>0</v>
      </c>
      <c r="L21" s="428"/>
    </row>
    <row r="22" spans="1:12" ht="13.5" thickBot="1" x14ac:dyDescent="0.25">
      <c r="A22" s="589" t="s">
        <v>88</v>
      </c>
      <c r="B22" s="590"/>
      <c r="C22" s="429"/>
      <c r="D22" s="429"/>
      <c r="E22" s="430"/>
      <c r="F22" s="430"/>
      <c r="G22" s="431"/>
      <c r="H22" s="431"/>
      <c r="I22" s="431"/>
      <c r="J22" s="431"/>
      <c r="K22" s="140">
        <f>ROUND(SUM(K16:K21),0)</f>
        <v>0</v>
      </c>
      <c r="L22" s="432"/>
    </row>
    <row r="23" spans="1:12" s="146" customFormat="1" ht="15.75" thickBot="1" x14ac:dyDescent="0.25">
      <c r="A23" s="404"/>
      <c r="B23" s="121" t="s">
        <v>81</v>
      </c>
      <c r="C23" s="585" t="s">
        <v>89</v>
      </c>
      <c r="D23" s="585"/>
      <c r="E23" s="585"/>
      <c r="F23" s="585"/>
      <c r="G23" s="585"/>
      <c r="H23" s="585"/>
      <c r="I23" s="585"/>
      <c r="J23" s="585"/>
      <c r="K23" s="585"/>
      <c r="L23" s="586"/>
    </row>
    <row r="24" spans="1:12" s="169" customFormat="1" x14ac:dyDescent="0.2">
      <c r="A24" s="433"/>
      <c r="B24" s="405"/>
      <c r="C24" s="406"/>
      <c r="D24" s="406"/>
      <c r="E24" s="407"/>
      <c r="F24" s="407"/>
      <c r="G24" s="408"/>
      <c r="H24" s="408"/>
      <c r="I24" s="408"/>
      <c r="J24" s="408"/>
      <c r="K24" s="434">
        <f>(((G24+J24)*F24*E24)+(F24*H24)+(F24*I24))</f>
        <v>0</v>
      </c>
      <c r="L24" s="410"/>
    </row>
    <row r="25" spans="1:12" s="169" customFormat="1" x14ac:dyDescent="0.2">
      <c r="A25" s="323"/>
      <c r="B25" s="405"/>
      <c r="C25" s="406"/>
      <c r="D25" s="406"/>
      <c r="E25" s="407"/>
      <c r="F25" s="407"/>
      <c r="G25" s="408"/>
      <c r="H25" s="408"/>
      <c r="I25" s="408"/>
      <c r="J25" s="408"/>
      <c r="K25" s="415">
        <f t="shared" ref="K25:K29" si="2">(((G25+J25)*F25*E25)+(F25*H25)+(F25*I25))</f>
        <v>0</v>
      </c>
      <c r="L25" s="410"/>
    </row>
    <row r="26" spans="1:12" x14ac:dyDescent="0.2">
      <c r="A26" s="323"/>
      <c r="B26" s="411"/>
      <c r="C26" s="412"/>
      <c r="D26" s="412"/>
      <c r="E26" s="413"/>
      <c r="F26" s="413"/>
      <c r="G26" s="414"/>
      <c r="H26" s="414"/>
      <c r="I26" s="414"/>
      <c r="J26" s="414"/>
      <c r="K26" s="415">
        <f t="shared" si="2"/>
        <v>0</v>
      </c>
      <c r="L26" s="416"/>
    </row>
    <row r="27" spans="1:12" x14ac:dyDescent="0.2">
      <c r="A27" s="323"/>
      <c r="B27" s="411"/>
      <c r="C27" s="412"/>
      <c r="D27" s="412"/>
      <c r="E27" s="413"/>
      <c r="F27" s="413"/>
      <c r="G27" s="414"/>
      <c r="H27" s="414"/>
      <c r="I27" s="414"/>
      <c r="J27" s="414"/>
      <c r="K27" s="415">
        <f t="shared" si="2"/>
        <v>0</v>
      </c>
      <c r="L27" s="416"/>
    </row>
    <row r="28" spans="1:12" x14ac:dyDescent="0.2">
      <c r="A28" s="417"/>
      <c r="B28" s="120" t="s">
        <v>85</v>
      </c>
      <c r="C28" s="418"/>
      <c r="D28" s="418"/>
      <c r="E28" s="419"/>
      <c r="F28" s="419"/>
      <c r="G28" s="420"/>
      <c r="H28" s="420"/>
      <c r="I28" s="420"/>
      <c r="J28" s="420"/>
      <c r="K28" s="303"/>
      <c r="L28" s="421"/>
    </row>
    <row r="29" spans="1:12" ht="13.5" thickBot="1" x14ac:dyDescent="0.25">
      <c r="A29" s="422"/>
      <c r="B29" s="423"/>
      <c r="C29" s="424"/>
      <c r="D29" s="424"/>
      <c r="E29" s="425"/>
      <c r="F29" s="425"/>
      <c r="G29" s="426"/>
      <c r="H29" s="426"/>
      <c r="I29" s="426"/>
      <c r="J29" s="426"/>
      <c r="K29" s="435">
        <f t="shared" si="2"/>
        <v>0</v>
      </c>
      <c r="L29" s="428"/>
    </row>
    <row r="30" spans="1:12" ht="13.5" thickBot="1" x14ac:dyDescent="0.25">
      <c r="A30" s="589" t="s">
        <v>90</v>
      </c>
      <c r="B30" s="590"/>
      <c r="C30" s="102"/>
      <c r="D30" s="102"/>
      <c r="E30" s="113"/>
      <c r="F30" s="113"/>
      <c r="G30" s="114"/>
      <c r="H30" s="114"/>
      <c r="I30" s="114"/>
      <c r="J30" s="114"/>
      <c r="K30" s="140">
        <f>ROUND(SUM(K24:K29),0)</f>
        <v>0</v>
      </c>
      <c r="L30" s="104"/>
    </row>
    <row r="31" spans="1:12" s="234" customFormat="1" ht="5.25" customHeight="1" thickBot="1" x14ac:dyDescent="0.25">
      <c r="A31" s="436"/>
      <c r="B31" s="317"/>
      <c r="C31" s="318"/>
      <c r="D31" s="318"/>
      <c r="E31" s="319"/>
      <c r="F31" s="319"/>
      <c r="G31" s="320"/>
      <c r="H31" s="320"/>
      <c r="I31" s="320"/>
      <c r="J31" s="320"/>
      <c r="K31" s="321"/>
      <c r="L31" s="322"/>
    </row>
    <row r="32" spans="1:12" s="146" customFormat="1" ht="13.5" thickBot="1" x14ac:dyDescent="0.25">
      <c r="A32" s="587" t="s">
        <v>91</v>
      </c>
      <c r="B32" s="588"/>
      <c r="C32" s="304"/>
      <c r="D32" s="304"/>
      <c r="E32" s="305"/>
      <c r="F32" s="305"/>
      <c r="G32" s="306"/>
      <c r="H32" s="306"/>
      <c r="I32" s="306"/>
      <c r="J32" s="306"/>
      <c r="K32" s="307">
        <f>ROUND(SUM(K14+K22+K30),0)</f>
        <v>0</v>
      </c>
      <c r="L32" s="308"/>
    </row>
    <row r="33" spans="1:12" ht="6.75" customHeight="1" thickBot="1" x14ac:dyDescent="0.25">
      <c r="A33" s="397"/>
      <c r="B33" s="397"/>
      <c r="C33" s="399"/>
      <c r="D33" s="399"/>
      <c r="E33" s="400"/>
      <c r="F33" s="400"/>
      <c r="G33" s="401"/>
      <c r="H33" s="401"/>
      <c r="I33" s="401"/>
      <c r="J33" s="401"/>
      <c r="K33" s="402"/>
      <c r="L33" s="403"/>
    </row>
    <row r="34" spans="1:12" ht="11.25" customHeight="1" x14ac:dyDescent="0.2">
      <c r="A34" s="577" t="s">
        <v>42</v>
      </c>
      <c r="B34" s="578"/>
      <c r="C34" s="578"/>
      <c r="D34" s="578"/>
      <c r="E34" s="578"/>
      <c r="F34" s="578"/>
      <c r="G34" s="578"/>
      <c r="H34" s="578"/>
      <c r="I34" s="578"/>
      <c r="J34" s="578"/>
      <c r="K34" s="578"/>
      <c r="L34" s="579"/>
    </row>
    <row r="35" spans="1:12" ht="11.25" customHeight="1" thickBot="1" x14ac:dyDescent="0.25">
      <c r="A35" s="580"/>
      <c r="B35" s="581"/>
      <c r="C35" s="581"/>
      <c r="D35" s="581"/>
      <c r="E35" s="581"/>
      <c r="F35" s="581"/>
      <c r="G35" s="581"/>
      <c r="H35" s="581"/>
      <c r="I35" s="581"/>
      <c r="J35" s="581"/>
      <c r="K35" s="581"/>
      <c r="L35" s="582"/>
    </row>
    <row r="41" spans="1:12" x14ac:dyDescent="0.2">
      <c r="A41" s="397"/>
      <c r="B41" s="437"/>
      <c r="C41" s="399"/>
      <c r="D41" s="399"/>
      <c r="E41" s="400"/>
      <c r="F41" s="400"/>
      <c r="G41" s="401"/>
      <c r="H41" s="401"/>
      <c r="I41" s="401"/>
      <c r="J41" s="401"/>
      <c r="K41" s="402"/>
      <c r="L41" s="403"/>
    </row>
  </sheetData>
  <sheetProtection sheet="1" formatCells="0" formatColumns="0" formatRows="0" insertRows="0" deleteRows="0" selectLockedCells="1"/>
  <customSheetViews>
    <customSheetView guid="{BF352FCE-C1BE-4B84-9561-6030FEF6A15F}" scale="90" showPageBreaks="1" fitToPage="1">
      <selection activeCell="K1" sqref="K1"/>
      <pageMargins left="0" right="0" top="0" bottom="0" header="0" footer="0"/>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 right="0" top="0" bottom="0" header="0" footer="0"/>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 right="0" top="0" bottom="0" header="0" footer="0"/>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 right="0" top="0" bottom="0" header="0" footer="0"/>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 right="0" top="0" bottom="0" header="0" footer="0"/>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 right="0" top="0" bottom="0" header="0" footer="0"/>
      <printOptions horizontalCentered="1"/>
      <pageSetup scale="84" fitToHeight="7" orientation="landscape" r:id="rId6"/>
      <headerFooter alignWithMargins="0">
        <oddFooter>&amp;Lc. Travel&amp;RPage &amp;P of &amp;N</oddFooter>
      </headerFooter>
    </customSheetView>
  </customSheetViews>
  <mergeCells count="11">
    <mergeCell ref="A3:L3"/>
    <mergeCell ref="A34:L35"/>
    <mergeCell ref="A2:L2"/>
    <mergeCell ref="A1:B1"/>
    <mergeCell ref="C6:L6"/>
    <mergeCell ref="C15:L15"/>
    <mergeCell ref="C23:L23"/>
    <mergeCell ref="A32:B32"/>
    <mergeCell ref="A30:B30"/>
    <mergeCell ref="A22:B22"/>
    <mergeCell ref="A14:B14"/>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35"/>
  <sheetViews>
    <sheetView zoomScale="90" workbookViewId="0">
      <selection activeCell="A8" sqref="A8"/>
    </sheetView>
  </sheetViews>
  <sheetFormatPr defaultColWidth="9.140625" defaultRowHeight="12.75" x14ac:dyDescent="0.2"/>
  <cols>
    <col min="1" max="1" width="8" style="3" customWidth="1"/>
    <col min="2" max="2" width="45.7109375" style="3" customWidth="1"/>
    <col min="3" max="3" width="6.7109375" style="172" customWidth="1"/>
    <col min="4" max="4" width="10.42578125" style="152" customWidth="1"/>
    <col min="5" max="5" width="12.140625" style="152" customWidth="1"/>
    <col min="6" max="6" width="29.28515625" style="150" customWidth="1"/>
    <col min="7" max="7" width="55.42578125" style="172" customWidth="1"/>
    <col min="8" max="16384" width="9.140625" style="3"/>
  </cols>
  <sheetData>
    <row r="1" spans="1:13" s="170" customFormat="1" ht="12.75" customHeight="1" x14ac:dyDescent="0.2">
      <c r="A1" s="584" t="s">
        <v>43</v>
      </c>
      <c r="B1" s="584"/>
      <c r="C1" s="141"/>
      <c r="D1" s="141"/>
      <c r="E1" s="141"/>
      <c r="F1" s="331"/>
      <c r="G1" s="332"/>
      <c r="H1" s="331"/>
      <c r="I1" s="331"/>
      <c r="J1" s="331"/>
      <c r="K1" s="339"/>
      <c r="L1" s="339"/>
      <c r="M1" s="339"/>
    </row>
    <row r="2" spans="1:13" s="171" customFormat="1" ht="18.75" thickBot="1" x14ac:dyDescent="0.25">
      <c r="A2" s="591" t="s">
        <v>31</v>
      </c>
      <c r="B2" s="591"/>
      <c r="C2" s="591"/>
      <c r="D2" s="591"/>
      <c r="E2" s="591"/>
      <c r="F2" s="591"/>
      <c r="G2" s="591"/>
      <c r="H2" s="147"/>
      <c r="I2" s="147"/>
      <c r="J2" s="147"/>
      <c r="K2" s="147"/>
      <c r="L2" s="147"/>
      <c r="M2" s="147"/>
    </row>
    <row r="3" spans="1:13" ht="126" customHeight="1" thickBot="1" x14ac:dyDescent="0.25">
      <c r="A3" s="592" t="s">
        <v>92</v>
      </c>
      <c r="B3" s="593"/>
      <c r="C3" s="593"/>
      <c r="D3" s="593"/>
      <c r="E3" s="593"/>
      <c r="F3" s="593"/>
      <c r="G3" s="594"/>
      <c r="H3" s="397"/>
      <c r="I3" s="397"/>
      <c r="J3" s="397"/>
      <c r="K3" s="397"/>
      <c r="L3" s="397"/>
      <c r="M3" s="397"/>
    </row>
    <row r="4" spans="1:13" ht="3.75" customHeight="1" thickBot="1" x14ac:dyDescent="0.25">
      <c r="A4" s="397"/>
      <c r="B4" s="398"/>
      <c r="C4" s="438"/>
      <c r="D4" s="402"/>
      <c r="E4" s="402"/>
      <c r="F4" s="400"/>
      <c r="G4" s="439"/>
      <c r="H4" s="397"/>
      <c r="I4" s="397"/>
      <c r="J4" s="397"/>
      <c r="K4" s="397"/>
      <c r="L4" s="397"/>
      <c r="M4" s="397"/>
    </row>
    <row r="5" spans="1:13" s="178" customFormat="1" ht="26.25" thickBot="1" x14ac:dyDescent="0.25">
      <c r="A5" s="154" t="s">
        <v>45</v>
      </c>
      <c r="B5" s="173" t="s">
        <v>93</v>
      </c>
      <c r="C5" s="174" t="s">
        <v>94</v>
      </c>
      <c r="D5" s="175" t="s">
        <v>95</v>
      </c>
      <c r="E5" s="175" t="s">
        <v>96</v>
      </c>
      <c r="F5" s="176" t="s">
        <v>97</v>
      </c>
      <c r="G5" s="177" t="s">
        <v>98</v>
      </c>
    </row>
    <row r="6" spans="1:13" s="146" customFormat="1" ht="15.75" thickBot="1" x14ac:dyDescent="0.25">
      <c r="A6" s="595" t="s">
        <v>18</v>
      </c>
      <c r="B6" s="596"/>
      <c r="C6" s="596"/>
      <c r="D6" s="596"/>
      <c r="E6" s="596"/>
      <c r="F6" s="596"/>
      <c r="G6" s="597"/>
    </row>
    <row r="7" spans="1:13" ht="13.5" thickBot="1" x14ac:dyDescent="0.25">
      <c r="A7" s="179" t="s">
        <v>99</v>
      </c>
      <c r="B7" s="163" t="s">
        <v>100</v>
      </c>
      <c r="C7" s="180">
        <v>2</v>
      </c>
      <c r="D7" s="167">
        <v>70000</v>
      </c>
      <c r="E7" s="167">
        <f>C7*D7</f>
        <v>140000</v>
      </c>
      <c r="F7" s="181" t="s">
        <v>101</v>
      </c>
      <c r="G7" s="168" t="s">
        <v>102</v>
      </c>
      <c r="H7" s="397"/>
      <c r="I7" s="397"/>
      <c r="J7" s="397"/>
      <c r="K7" s="397"/>
      <c r="L7" s="397"/>
      <c r="M7" s="397"/>
    </row>
    <row r="8" spans="1:13" x14ac:dyDescent="0.2">
      <c r="A8" s="323"/>
      <c r="B8" s="405"/>
      <c r="C8" s="440"/>
      <c r="D8" s="441"/>
      <c r="E8" s="442">
        <f t="shared" ref="E8:E13" si="0">C8*D8</f>
        <v>0</v>
      </c>
      <c r="F8" s="443"/>
      <c r="G8" s="410"/>
      <c r="H8" s="397"/>
      <c r="I8" s="397"/>
      <c r="J8" s="397"/>
      <c r="K8" s="397"/>
      <c r="L8" s="397"/>
      <c r="M8" s="397"/>
    </row>
    <row r="9" spans="1:13" x14ac:dyDescent="0.2">
      <c r="A9" s="323"/>
      <c r="B9" s="411"/>
      <c r="C9" s="444"/>
      <c r="D9" s="445"/>
      <c r="E9" s="446">
        <f t="shared" si="0"/>
        <v>0</v>
      </c>
      <c r="F9" s="447"/>
      <c r="G9" s="416"/>
      <c r="H9" s="397"/>
      <c r="I9" s="397"/>
      <c r="J9" s="397"/>
      <c r="K9" s="397"/>
      <c r="L9" s="397"/>
      <c r="M9" s="397"/>
    </row>
    <row r="10" spans="1:13" x14ac:dyDescent="0.2">
      <c r="A10" s="323"/>
      <c r="B10" s="411"/>
      <c r="C10" s="444"/>
      <c r="D10" s="445"/>
      <c r="E10" s="446">
        <f t="shared" si="0"/>
        <v>0</v>
      </c>
      <c r="F10" s="447"/>
      <c r="G10" s="416"/>
      <c r="H10" s="397"/>
      <c r="I10" s="397"/>
      <c r="J10" s="397"/>
      <c r="K10" s="397"/>
      <c r="L10" s="397"/>
      <c r="M10" s="397"/>
    </row>
    <row r="11" spans="1:13" x14ac:dyDescent="0.2">
      <c r="A11" s="323"/>
      <c r="B11" s="411"/>
      <c r="C11" s="444"/>
      <c r="D11" s="445"/>
      <c r="E11" s="446">
        <f t="shared" si="0"/>
        <v>0</v>
      </c>
      <c r="F11" s="447"/>
      <c r="G11" s="416"/>
      <c r="H11" s="397"/>
      <c r="I11" s="397"/>
      <c r="J11" s="397"/>
      <c r="K11" s="397"/>
      <c r="L11" s="397"/>
      <c r="M11" s="397"/>
    </row>
    <row r="12" spans="1:13" x14ac:dyDescent="0.2">
      <c r="A12" s="323"/>
      <c r="B12" s="411"/>
      <c r="C12" s="444"/>
      <c r="D12" s="445"/>
      <c r="E12" s="446">
        <f t="shared" si="0"/>
        <v>0</v>
      </c>
      <c r="F12" s="447"/>
      <c r="G12" s="416"/>
      <c r="H12" s="397"/>
      <c r="I12" s="397"/>
      <c r="J12" s="397"/>
      <c r="K12" s="397"/>
      <c r="L12" s="397"/>
      <c r="M12" s="397"/>
    </row>
    <row r="13" spans="1:13" ht="13.5" thickBot="1" x14ac:dyDescent="0.25">
      <c r="A13" s="422"/>
      <c r="B13" s="423"/>
      <c r="C13" s="448"/>
      <c r="D13" s="449"/>
      <c r="E13" s="450">
        <f t="shared" si="0"/>
        <v>0</v>
      </c>
      <c r="F13" s="451"/>
      <c r="G13" s="428"/>
      <c r="H13" s="397"/>
      <c r="I13" s="397"/>
      <c r="J13" s="397"/>
      <c r="K13" s="397"/>
      <c r="L13" s="397"/>
      <c r="M13" s="397"/>
    </row>
    <row r="14" spans="1:13" ht="13.5" thickBot="1" x14ac:dyDescent="0.25">
      <c r="A14" s="589" t="s">
        <v>86</v>
      </c>
      <c r="B14" s="590"/>
      <c r="C14" s="452"/>
      <c r="D14" s="453"/>
      <c r="E14" s="454">
        <f>ROUND(SUM(E8:E13),0)</f>
        <v>0</v>
      </c>
      <c r="F14" s="455"/>
      <c r="G14" s="456"/>
      <c r="H14" s="397"/>
      <c r="I14" s="397"/>
      <c r="J14" s="397"/>
      <c r="K14" s="397"/>
      <c r="L14" s="397"/>
      <c r="M14" s="397"/>
    </row>
    <row r="15" spans="1:13" s="146" customFormat="1" ht="15.75" thickBot="1" x14ac:dyDescent="0.25">
      <c r="A15" s="595" t="s">
        <v>20</v>
      </c>
      <c r="B15" s="596"/>
      <c r="C15" s="596"/>
      <c r="D15" s="596"/>
      <c r="E15" s="596"/>
      <c r="F15" s="596"/>
      <c r="G15" s="597"/>
    </row>
    <row r="16" spans="1:13" x14ac:dyDescent="0.2">
      <c r="A16" s="433"/>
      <c r="B16" s="405"/>
      <c r="C16" s="440"/>
      <c r="D16" s="441"/>
      <c r="E16" s="442">
        <f t="shared" ref="E16:E21" si="1">C16*D16</f>
        <v>0</v>
      </c>
      <c r="F16" s="457"/>
      <c r="G16" s="410"/>
      <c r="H16" s="397"/>
      <c r="I16" s="397"/>
      <c r="J16" s="397"/>
      <c r="K16" s="397"/>
      <c r="L16" s="397"/>
      <c r="M16" s="397"/>
    </row>
    <row r="17" spans="1:11" x14ac:dyDescent="0.2">
      <c r="A17" s="323"/>
      <c r="B17" s="405"/>
      <c r="C17" s="440"/>
      <c r="D17" s="441"/>
      <c r="E17" s="442">
        <f t="shared" si="1"/>
        <v>0</v>
      </c>
      <c r="F17" s="457"/>
      <c r="G17" s="410"/>
      <c r="H17" s="397"/>
      <c r="I17" s="397"/>
      <c r="J17" s="397"/>
      <c r="K17" s="397"/>
    </row>
    <row r="18" spans="1:11" x14ac:dyDescent="0.2">
      <c r="A18" s="323"/>
      <c r="B18" s="411"/>
      <c r="C18" s="444"/>
      <c r="D18" s="445"/>
      <c r="E18" s="446">
        <f t="shared" si="1"/>
        <v>0</v>
      </c>
      <c r="F18" s="447"/>
      <c r="G18" s="416"/>
      <c r="H18" s="397"/>
      <c r="I18" s="397"/>
      <c r="J18" s="397"/>
      <c r="K18" s="397"/>
    </row>
    <row r="19" spans="1:11" x14ac:dyDescent="0.2">
      <c r="A19" s="323"/>
      <c r="B19" s="411"/>
      <c r="C19" s="444"/>
      <c r="D19" s="445"/>
      <c r="E19" s="446">
        <f t="shared" si="1"/>
        <v>0</v>
      </c>
      <c r="F19" s="447"/>
      <c r="G19" s="416"/>
      <c r="H19" s="397"/>
      <c r="I19" s="397"/>
      <c r="J19" s="397"/>
      <c r="K19" s="458"/>
    </row>
    <row r="20" spans="1:11" x14ac:dyDescent="0.2">
      <c r="A20" s="323"/>
      <c r="B20" s="411"/>
      <c r="C20" s="444"/>
      <c r="D20" s="445"/>
      <c r="E20" s="446">
        <f t="shared" si="1"/>
        <v>0</v>
      </c>
      <c r="F20" s="447"/>
      <c r="G20" s="416"/>
      <c r="H20" s="397"/>
      <c r="I20" s="397"/>
      <c r="J20" s="397"/>
      <c r="K20" s="397"/>
    </row>
    <row r="21" spans="1:11" ht="13.5" thickBot="1" x14ac:dyDescent="0.25">
      <c r="A21" s="422"/>
      <c r="B21" s="423"/>
      <c r="C21" s="448"/>
      <c r="D21" s="449"/>
      <c r="E21" s="450">
        <f t="shared" si="1"/>
        <v>0</v>
      </c>
      <c r="F21" s="451"/>
      <c r="G21" s="428"/>
      <c r="H21" s="397"/>
      <c r="I21" s="397"/>
      <c r="J21" s="397"/>
      <c r="K21" s="397"/>
    </row>
    <row r="22" spans="1:11" ht="13.5" thickBot="1" x14ac:dyDescent="0.25">
      <c r="A22" s="589" t="s">
        <v>88</v>
      </c>
      <c r="B22" s="590"/>
      <c r="C22" s="452"/>
      <c r="D22" s="453"/>
      <c r="E22" s="454">
        <f>ROUND(SUM(E16:E21),0)</f>
        <v>0</v>
      </c>
      <c r="F22" s="455"/>
      <c r="G22" s="456"/>
      <c r="H22" s="397"/>
      <c r="I22" s="397"/>
      <c r="J22" s="397"/>
      <c r="K22" s="397"/>
    </row>
    <row r="23" spans="1:11" s="146" customFormat="1" ht="15.75" thickBot="1" x14ac:dyDescent="0.25">
      <c r="A23" s="595" t="s">
        <v>21</v>
      </c>
      <c r="B23" s="596"/>
      <c r="C23" s="596"/>
      <c r="D23" s="596"/>
      <c r="E23" s="596"/>
      <c r="F23" s="596"/>
      <c r="G23" s="597"/>
    </row>
    <row r="24" spans="1:11" x14ac:dyDescent="0.2">
      <c r="A24" s="433"/>
      <c r="B24" s="405"/>
      <c r="C24" s="440"/>
      <c r="D24" s="441"/>
      <c r="E24" s="442">
        <f t="shared" ref="E24:E29" si="2">C24*D24</f>
        <v>0</v>
      </c>
      <c r="F24" s="457"/>
      <c r="G24" s="410"/>
      <c r="H24" s="397"/>
      <c r="I24" s="397"/>
      <c r="J24" s="397"/>
      <c r="K24" s="397"/>
    </row>
    <row r="25" spans="1:11" x14ac:dyDescent="0.2">
      <c r="A25" s="323"/>
      <c r="B25" s="405"/>
      <c r="C25" s="440"/>
      <c r="D25" s="441"/>
      <c r="E25" s="442">
        <f t="shared" si="2"/>
        <v>0</v>
      </c>
      <c r="F25" s="457"/>
      <c r="G25" s="410"/>
      <c r="H25" s="397"/>
      <c r="I25" s="397"/>
      <c r="J25" s="397"/>
      <c r="K25" s="397"/>
    </row>
    <row r="26" spans="1:11" x14ac:dyDescent="0.2">
      <c r="A26" s="323"/>
      <c r="B26" s="411"/>
      <c r="C26" s="444"/>
      <c r="D26" s="445"/>
      <c r="E26" s="446">
        <f t="shared" si="2"/>
        <v>0</v>
      </c>
      <c r="F26" s="447"/>
      <c r="G26" s="416"/>
      <c r="H26" s="397"/>
      <c r="I26" s="397"/>
      <c r="J26" s="397"/>
      <c r="K26" s="397"/>
    </row>
    <row r="27" spans="1:11" x14ac:dyDescent="0.2">
      <c r="A27" s="323"/>
      <c r="B27" s="411"/>
      <c r="C27" s="444"/>
      <c r="D27" s="445"/>
      <c r="E27" s="446">
        <f t="shared" si="2"/>
        <v>0</v>
      </c>
      <c r="F27" s="447"/>
      <c r="G27" s="416"/>
      <c r="H27" s="397"/>
      <c r="I27" s="397"/>
      <c r="J27" s="397"/>
      <c r="K27" s="397"/>
    </row>
    <row r="28" spans="1:11" x14ac:dyDescent="0.2">
      <c r="A28" s="323"/>
      <c r="B28" s="411"/>
      <c r="C28" s="444"/>
      <c r="D28" s="445"/>
      <c r="E28" s="446">
        <f t="shared" si="2"/>
        <v>0</v>
      </c>
      <c r="F28" s="447"/>
      <c r="G28" s="416"/>
      <c r="H28" s="397"/>
      <c r="I28" s="397"/>
      <c r="J28" s="397"/>
      <c r="K28" s="397"/>
    </row>
    <row r="29" spans="1:11" ht="13.5" thickBot="1" x14ac:dyDescent="0.25">
      <c r="A29" s="422"/>
      <c r="B29" s="423"/>
      <c r="C29" s="448"/>
      <c r="D29" s="449"/>
      <c r="E29" s="450">
        <f t="shared" si="2"/>
        <v>0</v>
      </c>
      <c r="F29" s="451"/>
      <c r="G29" s="428"/>
      <c r="H29" s="397"/>
      <c r="I29" s="397"/>
      <c r="J29" s="397"/>
      <c r="K29" s="397"/>
    </row>
    <row r="30" spans="1:11" ht="13.5" thickBot="1" x14ac:dyDescent="0.25">
      <c r="A30" s="589" t="s">
        <v>90</v>
      </c>
      <c r="B30" s="590"/>
      <c r="C30" s="452"/>
      <c r="D30" s="453"/>
      <c r="E30" s="454">
        <f>ROUND(SUM(E24:E29),0)</f>
        <v>0</v>
      </c>
      <c r="F30" s="455"/>
      <c r="G30" s="456"/>
      <c r="H30" s="397"/>
      <c r="I30" s="397"/>
      <c r="J30" s="397"/>
      <c r="K30" s="397"/>
    </row>
    <row r="31" spans="1:11" s="234" customFormat="1" ht="6" customHeight="1" thickBot="1" x14ac:dyDescent="0.25">
      <c r="A31" s="436"/>
      <c r="B31" s="317"/>
      <c r="C31" s="459"/>
      <c r="D31" s="460"/>
      <c r="E31" s="461"/>
      <c r="F31" s="462"/>
      <c r="G31" s="459"/>
      <c r="H31" s="463"/>
      <c r="I31" s="463"/>
      <c r="J31" s="463"/>
      <c r="K31" s="463"/>
    </row>
    <row r="32" spans="1:11" ht="13.5" thickBot="1" x14ac:dyDescent="0.25">
      <c r="A32" s="589" t="s">
        <v>103</v>
      </c>
      <c r="B32" s="590"/>
      <c r="C32" s="452"/>
      <c r="D32" s="453"/>
      <c r="E32" s="140">
        <f>ROUND(E14+E22+E30,0)</f>
        <v>0</v>
      </c>
      <c r="F32" s="455"/>
      <c r="G32" s="456"/>
      <c r="H32" s="397"/>
      <c r="I32" s="397"/>
      <c r="J32" s="397"/>
      <c r="K32" s="397"/>
    </row>
    <row r="33" spans="1:7" ht="13.5" thickBot="1" x14ac:dyDescent="0.25">
      <c r="A33" s="397"/>
      <c r="B33" s="397"/>
      <c r="C33" s="439"/>
      <c r="D33" s="402"/>
      <c r="E33" s="402"/>
      <c r="F33" s="400"/>
      <c r="G33" s="439"/>
    </row>
    <row r="34" spans="1:7" ht="11.25" customHeight="1" x14ac:dyDescent="0.2">
      <c r="A34" s="577" t="s">
        <v>42</v>
      </c>
      <c r="B34" s="578"/>
      <c r="C34" s="578"/>
      <c r="D34" s="578"/>
      <c r="E34" s="578"/>
      <c r="F34" s="578"/>
      <c r="G34" s="579"/>
    </row>
    <row r="35" spans="1:7" ht="11.25" customHeight="1" thickBot="1" x14ac:dyDescent="0.25">
      <c r="A35" s="580"/>
      <c r="B35" s="581"/>
      <c r="C35" s="581"/>
      <c r="D35" s="581"/>
      <c r="E35" s="581"/>
      <c r="F35" s="581"/>
      <c r="G35" s="582"/>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 right="0" top="0" bottom="0" header="0" footer="0"/>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 right="0" top="0" bottom="0" header="0" footer="0"/>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 right="0" top="0" bottom="0" header="0" footer="0"/>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 right="0" top="0" bottom="0" header="0" footer="0"/>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 right="0" top="0" bottom="0" header="0" footer="0"/>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 right="0" top="0" bottom="0" header="0" footer="0"/>
      <printOptions horizontalCentered="1"/>
      <pageSetup scale="86" fitToHeight="4" orientation="landscape" r:id="rId6"/>
      <headerFooter alignWithMargins="0">
        <oddFooter>&amp;Ld. Equipment&amp;RPage &amp;P of &amp;N</oddFooter>
      </headerFooter>
    </customSheetView>
  </customSheetViews>
  <mergeCells count="11">
    <mergeCell ref="A2:G2"/>
    <mergeCell ref="A1:B1"/>
    <mergeCell ref="A3:G3"/>
    <mergeCell ref="A34:G35"/>
    <mergeCell ref="A23:G23"/>
    <mergeCell ref="A15:G15"/>
    <mergeCell ref="A6:G6"/>
    <mergeCell ref="A32:B32"/>
    <mergeCell ref="A30:B30"/>
    <mergeCell ref="A22:B22"/>
    <mergeCell ref="A14:B14"/>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40"/>
  <sheetViews>
    <sheetView showGridLines="0" zoomScale="90" workbookViewId="0">
      <selection activeCell="A8" sqref="A8"/>
    </sheetView>
  </sheetViews>
  <sheetFormatPr defaultColWidth="9.140625" defaultRowHeight="12.75" x14ac:dyDescent="0.2"/>
  <cols>
    <col min="1" max="1" width="9.140625" style="3"/>
    <col min="2" max="2" width="42.42578125" style="3" customWidth="1"/>
    <col min="3" max="3" width="6.7109375" style="172" customWidth="1"/>
    <col min="4" max="4" width="14.140625" style="182" customWidth="1"/>
    <col min="5" max="5" width="14.140625" style="152" customWidth="1"/>
    <col min="6" max="6" width="19.85546875" style="150" customWidth="1"/>
    <col min="7" max="7" width="55.7109375" style="172" customWidth="1"/>
    <col min="8" max="16384" width="9.140625" style="3"/>
  </cols>
  <sheetData>
    <row r="1" spans="1:13" s="170" customFormat="1" ht="12.75" customHeight="1" x14ac:dyDescent="0.2">
      <c r="A1" s="584" t="s">
        <v>58</v>
      </c>
      <c r="B1" s="584"/>
      <c r="C1" s="141"/>
      <c r="D1" s="141"/>
      <c r="E1" s="141"/>
      <c r="F1" s="331"/>
      <c r="G1" s="332"/>
      <c r="H1" s="331"/>
      <c r="I1" s="331"/>
      <c r="J1" s="331"/>
      <c r="K1" s="339"/>
      <c r="L1" s="339"/>
      <c r="M1" s="339"/>
    </row>
    <row r="2" spans="1:13" s="171" customFormat="1" ht="18.75" thickBot="1" x14ac:dyDescent="0.25">
      <c r="A2" s="591" t="s">
        <v>32</v>
      </c>
      <c r="B2" s="591"/>
      <c r="C2" s="591"/>
      <c r="D2" s="591"/>
      <c r="E2" s="591"/>
      <c r="F2" s="591"/>
      <c r="G2" s="591"/>
      <c r="H2" s="147"/>
      <c r="I2" s="147"/>
      <c r="J2" s="147"/>
      <c r="K2" s="147"/>
      <c r="L2" s="147"/>
      <c r="M2" s="147"/>
    </row>
    <row r="3" spans="1:13" ht="139.5" customHeight="1" thickBot="1" x14ac:dyDescent="0.25">
      <c r="A3" s="592" t="s">
        <v>104</v>
      </c>
      <c r="B3" s="593"/>
      <c r="C3" s="593"/>
      <c r="D3" s="593"/>
      <c r="E3" s="593"/>
      <c r="F3" s="593"/>
      <c r="G3" s="594"/>
      <c r="H3" s="397"/>
      <c r="I3" s="397"/>
      <c r="J3" s="397"/>
      <c r="K3" s="397"/>
      <c r="L3" s="397"/>
      <c r="M3" s="397"/>
    </row>
    <row r="4" spans="1:13" ht="13.5" thickBot="1" x14ac:dyDescent="0.25">
      <c r="A4" s="397"/>
      <c r="B4" s="398"/>
      <c r="C4" s="438"/>
      <c r="D4" s="464"/>
      <c r="E4" s="402"/>
      <c r="F4" s="400"/>
      <c r="G4" s="439"/>
      <c r="H4" s="397"/>
      <c r="I4" s="397"/>
      <c r="J4" s="397"/>
      <c r="K4" s="397"/>
      <c r="L4" s="397"/>
      <c r="M4" s="397"/>
    </row>
    <row r="5" spans="1:13" s="146" customFormat="1" ht="26.25" thickBot="1" x14ac:dyDescent="0.25">
      <c r="A5" s="183" t="s">
        <v>45</v>
      </c>
      <c r="B5" s="334" t="s">
        <v>105</v>
      </c>
      <c r="C5" s="184" t="s">
        <v>94</v>
      </c>
      <c r="D5" s="185" t="s">
        <v>95</v>
      </c>
      <c r="E5" s="186" t="s">
        <v>96</v>
      </c>
      <c r="F5" s="187" t="s">
        <v>97</v>
      </c>
      <c r="G5" s="188" t="s">
        <v>98</v>
      </c>
    </row>
    <row r="6" spans="1:13" s="146" customFormat="1" ht="15.75" thickBot="1" x14ac:dyDescent="0.25">
      <c r="A6" s="595" t="s">
        <v>18</v>
      </c>
      <c r="B6" s="596"/>
      <c r="C6" s="596"/>
      <c r="D6" s="596"/>
      <c r="E6" s="596"/>
      <c r="F6" s="596"/>
      <c r="G6" s="597"/>
    </row>
    <row r="7" spans="1:13" ht="14.25" customHeight="1" thickBot="1" x14ac:dyDescent="0.25">
      <c r="A7" s="162" t="s">
        <v>106</v>
      </c>
      <c r="B7" s="163" t="s">
        <v>107</v>
      </c>
      <c r="C7" s="180">
        <v>10</v>
      </c>
      <c r="D7" s="189">
        <v>360</v>
      </c>
      <c r="E7" s="167">
        <v>3600</v>
      </c>
      <c r="F7" s="181" t="s">
        <v>108</v>
      </c>
      <c r="G7" s="168" t="s">
        <v>109</v>
      </c>
      <c r="H7" s="397"/>
      <c r="I7" s="397"/>
      <c r="J7" s="397"/>
      <c r="K7" s="397"/>
      <c r="L7" s="397"/>
      <c r="M7" s="397"/>
    </row>
    <row r="8" spans="1:13" x14ac:dyDescent="0.2">
      <c r="A8" s="323"/>
      <c r="B8" s="405"/>
      <c r="C8" s="440"/>
      <c r="D8" s="465"/>
      <c r="E8" s="442">
        <f>C8*D8</f>
        <v>0</v>
      </c>
      <c r="F8" s="457"/>
      <c r="G8" s="410"/>
      <c r="H8" s="397"/>
      <c r="I8" s="397"/>
      <c r="J8" s="397"/>
      <c r="K8" s="397"/>
      <c r="L8" s="397"/>
      <c r="M8" s="397"/>
    </row>
    <row r="9" spans="1:13" x14ac:dyDescent="0.2">
      <c r="A9" s="323"/>
      <c r="B9" s="411"/>
      <c r="C9" s="444"/>
      <c r="D9" s="466"/>
      <c r="E9" s="442">
        <f t="shared" ref="E9:E14" si="0">C9*D9</f>
        <v>0</v>
      </c>
      <c r="F9" s="447"/>
      <c r="G9" s="416"/>
      <c r="H9" s="397"/>
      <c r="I9" s="397"/>
      <c r="J9" s="397"/>
      <c r="K9" s="397"/>
      <c r="L9" s="397"/>
      <c r="M9" s="397"/>
    </row>
    <row r="10" spans="1:13" x14ac:dyDescent="0.2">
      <c r="A10" s="323"/>
      <c r="B10" s="411"/>
      <c r="C10" s="444"/>
      <c r="D10" s="466"/>
      <c r="E10" s="442">
        <f t="shared" si="0"/>
        <v>0</v>
      </c>
      <c r="F10" s="447"/>
      <c r="G10" s="416"/>
      <c r="H10" s="397"/>
      <c r="I10" s="397"/>
      <c r="J10" s="397"/>
      <c r="K10" s="397"/>
      <c r="L10" s="397"/>
      <c r="M10" s="397"/>
    </row>
    <row r="11" spans="1:13" x14ac:dyDescent="0.2">
      <c r="A11" s="323"/>
      <c r="B11" s="411"/>
      <c r="C11" s="444"/>
      <c r="D11" s="466"/>
      <c r="E11" s="442">
        <f t="shared" si="0"/>
        <v>0</v>
      </c>
      <c r="F11" s="447"/>
      <c r="G11" s="416"/>
      <c r="H11" s="397"/>
      <c r="I11" s="397"/>
      <c r="J11" s="397"/>
      <c r="K11" s="397"/>
      <c r="L11" s="397"/>
      <c r="M11" s="397"/>
    </row>
    <row r="12" spans="1:13" x14ac:dyDescent="0.2">
      <c r="A12" s="323"/>
      <c r="B12" s="411"/>
      <c r="C12" s="444"/>
      <c r="D12" s="466"/>
      <c r="E12" s="442">
        <f t="shared" si="0"/>
        <v>0</v>
      </c>
      <c r="F12" s="447"/>
      <c r="G12" s="416"/>
      <c r="H12" s="397"/>
      <c r="I12" s="397"/>
      <c r="J12" s="397"/>
      <c r="K12" s="397"/>
      <c r="L12" s="397"/>
      <c r="M12" s="397"/>
    </row>
    <row r="13" spans="1:13" x14ac:dyDescent="0.2">
      <c r="A13" s="323"/>
      <c r="B13" s="411"/>
      <c r="C13" s="444"/>
      <c r="D13" s="466"/>
      <c r="E13" s="442">
        <f t="shared" si="0"/>
        <v>0</v>
      </c>
      <c r="F13" s="447"/>
      <c r="G13" s="416"/>
      <c r="H13" s="397"/>
      <c r="I13" s="397"/>
      <c r="J13" s="397"/>
      <c r="K13" s="397"/>
      <c r="L13" s="397"/>
      <c r="M13" s="397"/>
    </row>
    <row r="14" spans="1:13" ht="13.5" thickBot="1" x14ac:dyDescent="0.25">
      <c r="A14" s="422"/>
      <c r="B14" s="423"/>
      <c r="C14" s="448"/>
      <c r="D14" s="467"/>
      <c r="E14" s="468">
        <f t="shared" si="0"/>
        <v>0</v>
      </c>
      <c r="F14" s="451"/>
      <c r="G14" s="428"/>
      <c r="H14" s="397"/>
      <c r="I14" s="397"/>
      <c r="J14" s="397"/>
      <c r="K14" s="397"/>
      <c r="L14" s="397"/>
      <c r="M14" s="397"/>
    </row>
    <row r="15" spans="1:13" ht="13.5" thickBot="1" x14ac:dyDescent="0.25">
      <c r="A15" s="589" t="s">
        <v>86</v>
      </c>
      <c r="B15" s="590"/>
      <c r="C15" s="452"/>
      <c r="D15" s="469"/>
      <c r="E15" s="140">
        <f>ROUND(SUM(E8:E14),0)</f>
        <v>0</v>
      </c>
      <c r="F15" s="455"/>
      <c r="G15" s="456"/>
      <c r="H15" s="397"/>
      <c r="I15" s="397"/>
      <c r="J15" s="397"/>
      <c r="K15" s="397"/>
      <c r="L15" s="397"/>
      <c r="M15" s="397"/>
    </row>
    <row r="16" spans="1:13" s="146" customFormat="1" ht="15.75" thickBot="1" x14ac:dyDescent="0.25">
      <c r="A16" s="595" t="s">
        <v>20</v>
      </c>
      <c r="B16" s="596"/>
      <c r="C16" s="596"/>
      <c r="D16" s="596"/>
      <c r="E16" s="596"/>
      <c r="F16" s="596"/>
      <c r="G16" s="597"/>
    </row>
    <row r="17" spans="1:13" x14ac:dyDescent="0.2">
      <c r="A17" s="433"/>
      <c r="B17" s="124"/>
      <c r="C17" s="440"/>
      <c r="D17" s="465"/>
      <c r="E17" s="442">
        <f>C17*D17</f>
        <v>0</v>
      </c>
      <c r="F17" s="457"/>
      <c r="G17" s="410"/>
      <c r="H17" s="397"/>
      <c r="I17" s="397"/>
      <c r="J17" s="397"/>
      <c r="K17" s="397"/>
      <c r="L17" s="397"/>
      <c r="M17" s="397"/>
    </row>
    <row r="18" spans="1:13" x14ac:dyDescent="0.2">
      <c r="A18" s="323"/>
      <c r="B18" s="470"/>
      <c r="C18" s="440"/>
      <c r="D18" s="465"/>
      <c r="E18" s="442">
        <f>C18*D18</f>
        <v>0</v>
      </c>
      <c r="F18" s="457"/>
      <c r="G18" s="410"/>
      <c r="H18" s="397"/>
      <c r="I18" s="397"/>
      <c r="J18" s="397"/>
      <c r="K18" s="397"/>
      <c r="L18" s="397"/>
      <c r="M18" s="397"/>
    </row>
    <row r="19" spans="1:13" x14ac:dyDescent="0.2">
      <c r="A19" s="323"/>
      <c r="B19" s="471"/>
      <c r="C19" s="444"/>
      <c r="D19" s="466"/>
      <c r="E19" s="446">
        <f t="shared" ref="E19:E24" si="1">C19*D19</f>
        <v>0</v>
      </c>
      <c r="F19" s="447"/>
      <c r="G19" s="416"/>
      <c r="H19" s="397"/>
      <c r="I19" s="397"/>
      <c r="J19" s="397"/>
      <c r="K19" s="397"/>
      <c r="L19" s="397"/>
      <c r="M19" s="458"/>
    </row>
    <row r="20" spans="1:13" x14ac:dyDescent="0.2">
      <c r="A20" s="323"/>
      <c r="B20" s="471"/>
      <c r="C20" s="444"/>
      <c r="D20" s="466"/>
      <c r="E20" s="446">
        <f t="shared" si="1"/>
        <v>0</v>
      </c>
      <c r="F20" s="447"/>
      <c r="G20" s="416"/>
      <c r="H20" s="397"/>
      <c r="I20" s="397"/>
      <c r="J20" s="397"/>
      <c r="K20" s="397"/>
      <c r="L20" s="397"/>
      <c r="M20" s="397"/>
    </row>
    <row r="21" spans="1:13" x14ac:dyDescent="0.2">
      <c r="A21" s="323"/>
      <c r="B21" s="471"/>
      <c r="C21" s="444"/>
      <c r="D21" s="466"/>
      <c r="E21" s="446">
        <f t="shared" si="1"/>
        <v>0</v>
      </c>
      <c r="F21" s="447"/>
      <c r="G21" s="416"/>
      <c r="H21" s="397"/>
      <c r="I21" s="397"/>
      <c r="J21" s="397"/>
      <c r="K21" s="397"/>
      <c r="L21" s="397"/>
      <c r="M21" s="397"/>
    </row>
    <row r="22" spans="1:13" x14ac:dyDescent="0.2">
      <c r="A22" s="323"/>
      <c r="B22" s="471"/>
      <c r="C22" s="444"/>
      <c r="D22" s="466"/>
      <c r="E22" s="446">
        <f t="shared" si="1"/>
        <v>0</v>
      </c>
      <c r="F22" s="447"/>
      <c r="G22" s="416"/>
      <c r="H22" s="397"/>
      <c r="I22" s="397"/>
      <c r="J22" s="397"/>
      <c r="K22" s="397"/>
      <c r="L22" s="397"/>
      <c r="M22" s="397"/>
    </row>
    <row r="23" spans="1:13" x14ac:dyDescent="0.2">
      <c r="A23" s="323"/>
      <c r="B23" s="471"/>
      <c r="C23" s="444"/>
      <c r="D23" s="466"/>
      <c r="E23" s="446">
        <f t="shared" si="1"/>
        <v>0</v>
      </c>
      <c r="F23" s="447"/>
      <c r="G23" s="416"/>
      <c r="H23" s="397"/>
      <c r="I23" s="397"/>
      <c r="J23" s="397"/>
      <c r="K23" s="397"/>
      <c r="L23" s="397"/>
      <c r="M23" s="397"/>
    </row>
    <row r="24" spans="1:13" ht="13.5" thickBot="1" x14ac:dyDescent="0.25">
      <c r="A24" s="422"/>
      <c r="B24" s="472"/>
      <c r="C24" s="448"/>
      <c r="D24" s="467"/>
      <c r="E24" s="450">
        <f t="shared" si="1"/>
        <v>0</v>
      </c>
      <c r="F24" s="451"/>
      <c r="G24" s="428"/>
      <c r="H24" s="397"/>
      <c r="I24" s="397"/>
      <c r="J24" s="397"/>
      <c r="K24" s="397"/>
      <c r="L24" s="397"/>
      <c r="M24" s="397"/>
    </row>
    <row r="25" spans="1:13" ht="13.5" thickBot="1" x14ac:dyDescent="0.25">
      <c r="A25" s="589" t="s">
        <v>88</v>
      </c>
      <c r="B25" s="590"/>
      <c r="C25" s="452"/>
      <c r="D25" s="469"/>
      <c r="E25" s="454">
        <f>ROUND(SUM(E17:E24),0)</f>
        <v>0</v>
      </c>
      <c r="F25" s="455"/>
      <c r="G25" s="456"/>
      <c r="H25" s="397"/>
      <c r="I25" s="397"/>
      <c r="J25" s="397"/>
      <c r="K25" s="397"/>
      <c r="L25" s="397"/>
      <c r="M25" s="397"/>
    </row>
    <row r="26" spans="1:13" s="146" customFormat="1" ht="15.75" thickBot="1" x14ac:dyDescent="0.25">
      <c r="A26" s="595" t="s">
        <v>21</v>
      </c>
      <c r="B26" s="596"/>
      <c r="C26" s="596"/>
      <c r="D26" s="596"/>
      <c r="E26" s="596"/>
      <c r="F26" s="596"/>
      <c r="G26" s="597"/>
    </row>
    <row r="27" spans="1:13" x14ac:dyDescent="0.2">
      <c r="A27" s="433"/>
      <c r="B27" s="125"/>
      <c r="C27" s="440"/>
      <c r="D27" s="465"/>
      <c r="E27" s="442">
        <f>C27*D27</f>
        <v>0</v>
      </c>
      <c r="F27" s="457"/>
      <c r="G27" s="473"/>
      <c r="H27" s="397"/>
      <c r="I27" s="397"/>
      <c r="J27" s="397"/>
      <c r="K27" s="397"/>
      <c r="L27" s="397"/>
      <c r="M27" s="397"/>
    </row>
    <row r="28" spans="1:13" x14ac:dyDescent="0.2">
      <c r="A28" s="323"/>
      <c r="B28" s="405"/>
      <c r="C28" s="440"/>
      <c r="D28" s="465"/>
      <c r="E28" s="442">
        <f>C28*D28</f>
        <v>0</v>
      </c>
      <c r="F28" s="457"/>
      <c r="G28" s="473"/>
      <c r="H28" s="397"/>
      <c r="I28" s="397"/>
      <c r="J28" s="397"/>
      <c r="K28" s="397"/>
      <c r="L28" s="397"/>
      <c r="M28" s="397"/>
    </row>
    <row r="29" spans="1:13" x14ac:dyDescent="0.2">
      <c r="A29" s="323"/>
      <c r="B29" s="411"/>
      <c r="C29" s="444"/>
      <c r="D29" s="466"/>
      <c r="E29" s="446">
        <f t="shared" ref="E29:E34" si="2">C29*D29</f>
        <v>0</v>
      </c>
      <c r="F29" s="447"/>
      <c r="G29" s="474"/>
      <c r="H29" s="397"/>
      <c r="I29" s="397"/>
      <c r="J29" s="397"/>
      <c r="K29" s="397"/>
      <c r="L29" s="397"/>
      <c r="M29" s="397"/>
    </row>
    <row r="30" spans="1:13" x14ac:dyDescent="0.2">
      <c r="A30" s="323"/>
      <c r="B30" s="411"/>
      <c r="C30" s="444"/>
      <c r="D30" s="466"/>
      <c r="E30" s="446">
        <f t="shared" si="2"/>
        <v>0</v>
      </c>
      <c r="F30" s="447"/>
      <c r="G30" s="474"/>
      <c r="H30" s="397"/>
      <c r="I30" s="397"/>
      <c r="J30" s="397"/>
      <c r="K30" s="397"/>
      <c r="L30" s="397"/>
      <c r="M30" s="397"/>
    </row>
    <row r="31" spans="1:13" x14ac:dyDescent="0.2">
      <c r="A31" s="323"/>
      <c r="B31" s="411"/>
      <c r="C31" s="444"/>
      <c r="D31" s="466"/>
      <c r="E31" s="446">
        <f t="shared" si="2"/>
        <v>0</v>
      </c>
      <c r="F31" s="447"/>
      <c r="G31" s="474"/>
      <c r="H31" s="397"/>
      <c r="I31" s="397"/>
      <c r="J31" s="397"/>
      <c r="K31" s="397"/>
      <c r="L31" s="397"/>
      <c r="M31" s="397"/>
    </row>
    <row r="32" spans="1:13" x14ac:dyDescent="0.2">
      <c r="A32" s="323"/>
      <c r="B32" s="411"/>
      <c r="C32" s="444"/>
      <c r="D32" s="466"/>
      <c r="E32" s="446">
        <f t="shared" si="2"/>
        <v>0</v>
      </c>
      <c r="F32" s="447"/>
      <c r="G32" s="474"/>
      <c r="H32" s="397"/>
      <c r="I32" s="397"/>
      <c r="J32" s="397"/>
      <c r="K32" s="397"/>
      <c r="L32" s="397"/>
      <c r="M32" s="397"/>
    </row>
    <row r="33" spans="1:7" x14ac:dyDescent="0.2">
      <c r="A33" s="323"/>
      <c r="B33" s="411"/>
      <c r="C33" s="444"/>
      <c r="D33" s="466"/>
      <c r="E33" s="446">
        <f t="shared" si="2"/>
        <v>0</v>
      </c>
      <c r="F33" s="447"/>
      <c r="G33" s="474"/>
    </row>
    <row r="34" spans="1:7" ht="13.5" thickBot="1" x14ac:dyDescent="0.25">
      <c r="A34" s="422"/>
      <c r="B34" s="423"/>
      <c r="C34" s="448"/>
      <c r="D34" s="467"/>
      <c r="E34" s="450">
        <f t="shared" si="2"/>
        <v>0</v>
      </c>
      <c r="F34" s="451"/>
      <c r="G34" s="475"/>
    </row>
    <row r="35" spans="1:7" ht="13.5" thickBot="1" x14ac:dyDescent="0.25">
      <c r="A35" s="589" t="s">
        <v>90</v>
      </c>
      <c r="B35" s="590"/>
      <c r="C35" s="452"/>
      <c r="D35" s="469"/>
      <c r="E35" s="454">
        <f>ROUND(SUM(E27:E34),0)</f>
        <v>0</v>
      </c>
      <c r="F35" s="455"/>
      <c r="G35" s="456"/>
    </row>
    <row r="36" spans="1:7" s="234" customFormat="1" ht="7.5" customHeight="1" thickBot="1" x14ac:dyDescent="0.25">
      <c r="A36" s="436"/>
      <c r="B36" s="317"/>
      <c r="C36" s="459"/>
      <c r="D36" s="476"/>
      <c r="E36" s="461"/>
      <c r="F36" s="462"/>
      <c r="G36" s="459"/>
    </row>
    <row r="37" spans="1:7" s="146" customFormat="1" ht="13.5" thickBot="1" x14ac:dyDescent="0.25">
      <c r="A37" s="589" t="s">
        <v>110</v>
      </c>
      <c r="B37" s="590"/>
      <c r="C37" s="105"/>
      <c r="D37" s="106"/>
      <c r="E37" s="140">
        <f>ROUND(SUM(E35+E25+E15),0)</f>
        <v>0</v>
      </c>
      <c r="F37" s="103"/>
      <c r="G37" s="107"/>
    </row>
    <row r="38" spans="1:7" ht="13.5" thickBot="1" x14ac:dyDescent="0.25">
      <c r="A38" s="397"/>
      <c r="B38" s="397"/>
      <c r="C38" s="439"/>
      <c r="D38" s="464"/>
      <c r="E38" s="402"/>
      <c r="F38" s="400"/>
      <c r="G38" s="439"/>
    </row>
    <row r="39" spans="1:7" ht="11.25" customHeight="1" x14ac:dyDescent="0.2">
      <c r="A39" s="577" t="s">
        <v>42</v>
      </c>
      <c r="B39" s="578"/>
      <c r="C39" s="578"/>
      <c r="D39" s="578"/>
      <c r="E39" s="578"/>
      <c r="F39" s="578"/>
      <c r="G39" s="579"/>
    </row>
    <row r="40" spans="1:7" ht="11.25" customHeight="1" thickBot="1" x14ac:dyDescent="0.25">
      <c r="A40" s="580"/>
      <c r="B40" s="581"/>
      <c r="C40" s="581"/>
      <c r="D40" s="581"/>
      <c r="E40" s="581"/>
      <c r="F40" s="581"/>
      <c r="G40" s="582"/>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 right="0" top="0" bottom="0" header="0" footer="0"/>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 right="0" top="0" bottom="0" header="0" footer="0"/>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 right="0" top="0" bottom="0" header="0" footer="0"/>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 right="0" top="0" bottom="0" header="0" footer="0"/>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 right="0" top="0" bottom="0" header="0" footer="0"/>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 right="0" top="0" bottom="0" header="0" footer="0"/>
      <printOptions horizontalCentered="1"/>
      <pageSetup scale="86" fitToHeight="5" orientation="landscape" r:id="rId6"/>
      <headerFooter alignWithMargins="0">
        <oddFooter>&amp;Le. Supplies&amp;RPage &amp;P of &amp;N</oddFooter>
      </headerFooter>
    </customSheetView>
  </customSheetViews>
  <mergeCells count="11">
    <mergeCell ref="A1:B1"/>
    <mergeCell ref="A3:G3"/>
    <mergeCell ref="A39:G40"/>
    <mergeCell ref="A6:G6"/>
    <mergeCell ref="A2:G2"/>
    <mergeCell ref="A16:G16"/>
    <mergeCell ref="A26:G26"/>
    <mergeCell ref="A37:B37"/>
    <mergeCell ref="A35:B35"/>
    <mergeCell ref="A25:B25"/>
    <mergeCell ref="A15:B15"/>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L32"/>
  <sheetViews>
    <sheetView showGridLines="0" zoomScale="90" workbookViewId="0">
      <selection activeCell="N33" sqref="N33"/>
    </sheetView>
  </sheetViews>
  <sheetFormatPr defaultColWidth="9.140625" defaultRowHeight="12.75" x14ac:dyDescent="0.2"/>
  <cols>
    <col min="1" max="1" width="8" style="3" customWidth="1"/>
    <col min="2" max="3" width="42.28515625" style="3" customWidth="1"/>
    <col min="4" max="4" width="58.5703125" style="3" customWidth="1"/>
    <col min="5" max="5" width="10.7109375" style="152" customWidth="1"/>
    <col min="6" max="7" width="10.7109375" style="204" customWidth="1"/>
    <col min="8" max="8" width="10.7109375" style="205" customWidth="1"/>
    <col min="9" max="16384" width="9.140625" style="3"/>
  </cols>
  <sheetData>
    <row r="1" spans="1:12" s="170" customFormat="1" ht="12.75" customHeight="1" x14ac:dyDescent="0.2">
      <c r="A1" s="584" t="s">
        <v>58</v>
      </c>
      <c r="B1" s="584"/>
      <c r="C1" s="331"/>
      <c r="D1" s="141"/>
      <c r="E1" s="338"/>
      <c r="F1" s="612"/>
      <c r="G1" s="612"/>
      <c r="H1" s="612"/>
      <c r="I1" s="331"/>
      <c r="J1" s="339"/>
      <c r="K1" s="339"/>
      <c r="L1" s="339"/>
    </row>
    <row r="2" spans="1:12" s="148" customFormat="1" ht="18.75" thickBot="1" x14ac:dyDescent="0.25">
      <c r="A2" s="583" t="s">
        <v>33</v>
      </c>
      <c r="B2" s="583"/>
      <c r="C2" s="583"/>
      <c r="D2" s="583"/>
      <c r="E2" s="583"/>
      <c r="F2" s="583"/>
      <c r="G2" s="583"/>
      <c r="H2" s="583"/>
      <c r="I2" s="147"/>
      <c r="J2" s="147"/>
      <c r="K2" s="147"/>
      <c r="L2" s="147"/>
    </row>
    <row r="3" spans="1:12" ht="204.95" customHeight="1" thickBot="1" x14ac:dyDescent="0.25">
      <c r="A3" s="592" t="s">
        <v>111</v>
      </c>
      <c r="B3" s="593"/>
      <c r="C3" s="593"/>
      <c r="D3" s="593"/>
      <c r="E3" s="593"/>
      <c r="F3" s="593"/>
      <c r="G3" s="593"/>
      <c r="H3" s="594"/>
      <c r="I3" s="397"/>
      <c r="J3" s="397"/>
      <c r="K3" s="397"/>
      <c r="L3" s="397"/>
    </row>
    <row r="4" spans="1:12" ht="7.5" customHeight="1" thickBot="1" x14ac:dyDescent="0.25">
      <c r="A4" s="397"/>
      <c r="B4" s="190"/>
      <c r="C4" s="190"/>
      <c r="D4" s="190"/>
      <c r="E4" s="191"/>
      <c r="F4" s="191"/>
      <c r="G4" s="191"/>
      <c r="H4" s="192"/>
      <c r="I4" s="397"/>
      <c r="J4" s="397"/>
      <c r="K4" s="397"/>
      <c r="L4" s="397"/>
    </row>
    <row r="5" spans="1:12" ht="30.75" thickBot="1" x14ac:dyDescent="0.25">
      <c r="A5" s="183" t="s">
        <v>45</v>
      </c>
      <c r="B5" s="334" t="s">
        <v>112</v>
      </c>
      <c r="C5" s="334" t="s">
        <v>113</v>
      </c>
      <c r="D5" s="334" t="s">
        <v>114</v>
      </c>
      <c r="E5" s="184" t="s">
        <v>18</v>
      </c>
      <c r="F5" s="184" t="s">
        <v>20</v>
      </c>
      <c r="G5" s="333" t="s">
        <v>21</v>
      </c>
      <c r="H5" s="193" t="s">
        <v>115</v>
      </c>
      <c r="I5" s="397"/>
      <c r="J5" s="397"/>
      <c r="K5" s="397"/>
      <c r="L5" s="397"/>
    </row>
    <row r="6" spans="1:12" ht="26.25" thickBot="1" x14ac:dyDescent="0.25">
      <c r="A6" s="162" t="s">
        <v>116</v>
      </c>
      <c r="B6" s="194" t="s">
        <v>117</v>
      </c>
      <c r="C6" s="194"/>
      <c r="D6" s="195" t="s">
        <v>118</v>
      </c>
      <c r="E6" s="167">
        <v>48000</v>
      </c>
      <c r="F6" s="196">
        <v>32000</v>
      </c>
      <c r="G6" s="197">
        <v>16000</v>
      </c>
      <c r="H6" s="198">
        <f>SUM(E6:G6)</f>
        <v>96000</v>
      </c>
      <c r="I6" s="397"/>
      <c r="J6" s="397"/>
      <c r="K6" s="397"/>
      <c r="L6" s="397"/>
    </row>
    <row r="7" spans="1:12" x14ac:dyDescent="0.2">
      <c r="A7" s="323"/>
      <c r="B7" s="477"/>
      <c r="C7" s="477"/>
      <c r="D7" s="477"/>
      <c r="E7" s="478"/>
      <c r="F7" s="479"/>
      <c r="G7" s="479"/>
      <c r="H7" s="109">
        <f t="shared" ref="H7:H12" si="0">SUM(E7:G7)</f>
        <v>0</v>
      </c>
      <c r="I7" s="397"/>
      <c r="J7" s="397"/>
      <c r="K7" s="397"/>
      <c r="L7" s="397"/>
    </row>
    <row r="8" spans="1:12" x14ac:dyDescent="0.2">
      <c r="A8" s="323"/>
      <c r="B8" s="480"/>
      <c r="C8" s="480"/>
      <c r="D8" s="480"/>
      <c r="E8" s="478"/>
      <c r="F8" s="481"/>
      <c r="G8" s="481"/>
      <c r="H8" s="109">
        <f t="shared" si="0"/>
        <v>0</v>
      </c>
      <c r="I8" s="397"/>
      <c r="J8" s="397"/>
      <c r="K8" s="397"/>
      <c r="L8" s="397"/>
    </row>
    <row r="9" spans="1:12" x14ac:dyDescent="0.2">
      <c r="A9" s="323"/>
      <c r="B9" s="480"/>
      <c r="C9" s="480"/>
      <c r="D9" s="480"/>
      <c r="E9" s="478"/>
      <c r="F9" s="481"/>
      <c r="G9" s="481"/>
      <c r="H9" s="109">
        <f t="shared" si="0"/>
        <v>0</v>
      </c>
      <c r="I9" s="397"/>
      <c r="J9" s="397"/>
      <c r="K9" s="397"/>
      <c r="L9" s="397"/>
    </row>
    <row r="10" spans="1:12" x14ac:dyDescent="0.2">
      <c r="A10" s="323"/>
      <c r="B10" s="480"/>
      <c r="C10" s="480"/>
      <c r="D10" s="480"/>
      <c r="E10" s="478"/>
      <c r="F10" s="481"/>
      <c r="G10" s="481"/>
      <c r="H10" s="109">
        <f t="shared" si="0"/>
        <v>0</v>
      </c>
      <c r="I10" s="397"/>
      <c r="J10" s="397"/>
      <c r="K10" s="397"/>
      <c r="L10" s="397"/>
    </row>
    <row r="11" spans="1:12" x14ac:dyDescent="0.2">
      <c r="A11" s="323"/>
      <c r="B11" s="480"/>
      <c r="C11" s="480"/>
      <c r="D11" s="480"/>
      <c r="E11" s="478"/>
      <c r="F11" s="481"/>
      <c r="G11" s="481"/>
      <c r="H11" s="109">
        <f t="shared" si="0"/>
        <v>0</v>
      </c>
      <c r="I11" s="397"/>
      <c r="J11" s="397"/>
      <c r="K11" s="397"/>
      <c r="L11" s="397"/>
    </row>
    <row r="12" spans="1:12" x14ac:dyDescent="0.2">
      <c r="A12" s="323"/>
      <c r="B12" s="480"/>
      <c r="C12" s="480"/>
      <c r="D12" s="480"/>
      <c r="E12" s="478"/>
      <c r="F12" s="481"/>
      <c r="G12" s="481"/>
      <c r="H12" s="109">
        <f t="shared" si="0"/>
        <v>0</v>
      </c>
      <c r="I12" s="397"/>
      <c r="J12" s="397"/>
      <c r="K12" s="397"/>
      <c r="L12" s="397"/>
    </row>
    <row r="13" spans="1:12" s="146" customFormat="1" ht="13.5" thickBot="1" x14ac:dyDescent="0.25">
      <c r="A13" s="599" t="s">
        <v>119</v>
      </c>
      <c r="B13" s="600"/>
      <c r="C13" s="600"/>
      <c r="D13" s="601"/>
      <c r="E13" s="206">
        <f>ROUND(SUM(E7:E12),0)</f>
        <v>0</v>
      </c>
      <c r="F13" s="206">
        <f>ROUND(SUM(F7:F12),0)</f>
        <v>0</v>
      </c>
      <c r="G13" s="206">
        <f>ROUND(SUM(G7:G12),0)</f>
        <v>0</v>
      </c>
      <c r="H13" s="207">
        <f>ROUND(SUM(H7:H12),0)</f>
        <v>0</v>
      </c>
    </row>
    <row r="14" spans="1:12" ht="5.25" customHeight="1" thickBot="1" x14ac:dyDescent="0.25">
      <c r="A14" s="439"/>
      <c r="B14" s="437"/>
      <c r="C14" s="437"/>
      <c r="D14" s="437"/>
      <c r="E14" s="482"/>
      <c r="F14" s="483"/>
      <c r="G14" s="483"/>
      <c r="H14" s="108"/>
      <c r="I14" s="397"/>
      <c r="J14" s="397"/>
      <c r="K14" s="397"/>
      <c r="L14" s="397"/>
    </row>
    <row r="15" spans="1:12" ht="31.5" customHeight="1" thickBot="1" x14ac:dyDescent="0.25">
      <c r="A15" s="183" t="s">
        <v>45</v>
      </c>
      <c r="B15" s="602" t="s">
        <v>120</v>
      </c>
      <c r="C15" s="603"/>
      <c r="D15" s="334" t="s">
        <v>114</v>
      </c>
      <c r="E15" s="184" t="s">
        <v>18</v>
      </c>
      <c r="F15" s="184" t="s">
        <v>20</v>
      </c>
      <c r="G15" s="333" t="s">
        <v>21</v>
      </c>
      <c r="H15" s="193" t="s">
        <v>115</v>
      </c>
      <c r="I15" s="397"/>
      <c r="J15" s="397"/>
      <c r="K15" s="397"/>
      <c r="L15" s="397"/>
    </row>
    <row r="16" spans="1:12" ht="26.25" thickBot="1" x14ac:dyDescent="0.25">
      <c r="A16" s="199">
        <v>6</v>
      </c>
      <c r="B16" s="608" t="s">
        <v>121</v>
      </c>
      <c r="C16" s="609"/>
      <c r="D16" s="195" t="s">
        <v>122</v>
      </c>
      <c r="E16" s="167">
        <v>32900</v>
      </c>
      <c r="F16" s="196">
        <v>86500</v>
      </c>
      <c r="G16" s="197">
        <v>0</v>
      </c>
      <c r="H16" s="198">
        <f t="shared" ref="H16:H21" si="1">SUM(E16:G16)</f>
        <v>119400</v>
      </c>
      <c r="I16" s="397"/>
      <c r="J16" s="397"/>
      <c r="K16" s="397"/>
      <c r="L16" s="397"/>
    </row>
    <row r="17" spans="1:8" x14ac:dyDescent="0.2">
      <c r="A17" s="323"/>
      <c r="B17" s="610"/>
      <c r="C17" s="611"/>
      <c r="D17" s="480"/>
      <c r="E17" s="478"/>
      <c r="F17" s="481"/>
      <c r="G17" s="481"/>
      <c r="H17" s="109">
        <f t="shared" si="1"/>
        <v>0</v>
      </c>
    </row>
    <row r="18" spans="1:8" x14ac:dyDescent="0.2">
      <c r="A18" s="323"/>
      <c r="B18" s="606"/>
      <c r="C18" s="607"/>
      <c r="D18" s="480"/>
      <c r="E18" s="478"/>
      <c r="F18" s="481"/>
      <c r="G18" s="481"/>
      <c r="H18" s="109">
        <f t="shared" si="1"/>
        <v>0</v>
      </c>
    </row>
    <row r="19" spans="1:8" x14ac:dyDescent="0.2">
      <c r="A19" s="323"/>
      <c r="B19" s="606"/>
      <c r="C19" s="607"/>
      <c r="D19" s="480"/>
      <c r="E19" s="478"/>
      <c r="F19" s="481"/>
      <c r="G19" s="481"/>
      <c r="H19" s="109">
        <f t="shared" si="1"/>
        <v>0</v>
      </c>
    </row>
    <row r="20" spans="1:8" x14ac:dyDescent="0.2">
      <c r="A20" s="323"/>
      <c r="B20" s="606"/>
      <c r="C20" s="607"/>
      <c r="D20" s="480"/>
      <c r="E20" s="478"/>
      <c r="F20" s="481"/>
      <c r="G20" s="481"/>
      <c r="H20" s="109">
        <f t="shared" si="1"/>
        <v>0</v>
      </c>
    </row>
    <row r="21" spans="1:8" x14ac:dyDescent="0.2">
      <c r="A21" s="323"/>
      <c r="B21" s="606"/>
      <c r="C21" s="607"/>
      <c r="D21" s="480"/>
      <c r="E21" s="478"/>
      <c r="F21" s="481"/>
      <c r="G21" s="481"/>
      <c r="H21" s="109">
        <f t="shared" si="1"/>
        <v>0</v>
      </c>
    </row>
    <row r="22" spans="1:8" s="146" customFormat="1" ht="13.5" thickBot="1" x14ac:dyDescent="0.25">
      <c r="A22" s="599" t="s">
        <v>119</v>
      </c>
      <c r="B22" s="600"/>
      <c r="C22" s="600"/>
      <c r="D22" s="601"/>
      <c r="E22" s="206">
        <f>ROUND(SUM(E17:E21),0)</f>
        <v>0</v>
      </c>
      <c r="F22" s="206">
        <f>ROUND(SUM(F17:F21),0)</f>
        <v>0</v>
      </c>
      <c r="G22" s="206">
        <f>ROUND(SUM(G17:G21),0)</f>
        <v>0</v>
      </c>
      <c r="H22" s="207">
        <f>ROUND(SUM(H17:H21),0)</f>
        <v>0</v>
      </c>
    </row>
    <row r="23" spans="1:8" s="203" customFormat="1" ht="7.5" customHeight="1" thickBot="1" x14ac:dyDescent="0.25">
      <c r="A23" s="200"/>
      <c r="B23" s="201"/>
      <c r="C23" s="201"/>
      <c r="D23" s="201"/>
      <c r="E23" s="202"/>
      <c r="F23" s="202"/>
      <c r="G23" s="202"/>
      <c r="H23" s="202"/>
    </row>
    <row r="24" spans="1:8" ht="30.75" thickBot="1" x14ac:dyDescent="0.25">
      <c r="A24" s="183" t="s">
        <v>45</v>
      </c>
      <c r="B24" s="602" t="s">
        <v>123</v>
      </c>
      <c r="C24" s="603"/>
      <c r="D24" s="334" t="s">
        <v>114</v>
      </c>
      <c r="E24" s="184" t="s">
        <v>18</v>
      </c>
      <c r="F24" s="184" t="s">
        <v>20</v>
      </c>
      <c r="G24" s="333" t="s">
        <v>21</v>
      </c>
      <c r="H24" s="193" t="s">
        <v>115</v>
      </c>
    </row>
    <row r="25" spans="1:8" x14ac:dyDescent="0.2">
      <c r="A25" s="323"/>
      <c r="B25" s="604"/>
      <c r="C25" s="605"/>
      <c r="D25" s="477"/>
      <c r="E25" s="478"/>
      <c r="F25" s="481"/>
      <c r="G25" s="481"/>
      <c r="H25" s="109">
        <f>SUM(E25:G25)</f>
        <v>0</v>
      </c>
    </row>
    <row r="26" spans="1:8" x14ac:dyDescent="0.2">
      <c r="A26" s="323"/>
      <c r="B26" s="606"/>
      <c r="C26" s="607"/>
      <c r="D26" s="480"/>
      <c r="E26" s="478"/>
      <c r="F26" s="481"/>
      <c r="G26" s="481"/>
      <c r="H26" s="109">
        <f>SUM(E26:G26)</f>
        <v>0</v>
      </c>
    </row>
    <row r="27" spans="1:8" s="146" customFormat="1" ht="13.5" thickBot="1" x14ac:dyDescent="0.25">
      <c r="A27" s="599" t="s">
        <v>119</v>
      </c>
      <c r="B27" s="600"/>
      <c r="C27" s="600"/>
      <c r="D27" s="601"/>
      <c r="E27" s="206">
        <f>ROUND(SUM(E25:E26),0)</f>
        <v>0</v>
      </c>
      <c r="F27" s="206">
        <f>ROUND(SUM(F25:F26),0)</f>
        <v>0</v>
      </c>
      <c r="G27" s="206">
        <f>ROUND(SUM(G25:G26),0)</f>
        <v>0</v>
      </c>
      <c r="H27" s="207">
        <f>ROUND(SUM(E27:G27),0)</f>
        <v>0</v>
      </c>
    </row>
    <row r="28" spans="1:8" ht="9.75" customHeight="1" thickBot="1" x14ac:dyDescent="0.25">
      <c r="A28" s="439"/>
      <c r="B28" s="437"/>
      <c r="C28" s="437"/>
      <c r="D28" s="437"/>
      <c r="E28" s="482"/>
      <c r="F28" s="483"/>
      <c r="G28" s="483"/>
      <c r="H28" s="108"/>
    </row>
    <row r="29" spans="1:8" s="146" customFormat="1" ht="15.75" customHeight="1" thickBot="1" x14ac:dyDescent="0.25">
      <c r="A29" s="589" t="s">
        <v>124</v>
      </c>
      <c r="B29" s="598"/>
      <c r="C29" s="598"/>
      <c r="D29" s="590"/>
      <c r="E29" s="140">
        <f>ROUND(SUM(E13+E22+E27),0)</f>
        <v>0</v>
      </c>
      <c r="F29" s="140">
        <f>ROUND(SUM(F13+F22+F27),0)</f>
        <v>0</v>
      </c>
      <c r="G29" s="140">
        <f>ROUND(SUM(G13+G22+G27),0)</f>
        <v>0</v>
      </c>
      <c r="H29" s="208">
        <f>ROUND(SUM(H13+H22+H27),0)</f>
        <v>0</v>
      </c>
    </row>
    <row r="30" spans="1:8" ht="13.5" thickBot="1" x14ac:dyDescent="0.25">
      <c r="A30" s="397"/>
      <c r="B30" s="397"/>
      <c r="C30" s="397"/>
      <c r="D30" s="397"/>
      <c r="E30" s="482"/>
      <c r="F30" s="483"/>
      <c r="G30" s="483"/>
      <c r="H30" s="108"/>
    </row>
    <row r="31" spans="1:8" ht="11.25" customHeight="1" x14ac:dyDescent="0.2">
      <c r="A31" s="577" t="s">
        <v>42</v>
      </c>
      <c r="B31" s="578"/>
      <c r="C31" s="578"/>
      <c r="D31" s="578"/>
      <c r="E31" s="578"/>
      <c r="F31" s="578"/>
      <c r="G31" s="578"/>
      <c r="H31" s="579"/>
    </row>
    <row r="32" spans="1:8" ht="11.25" customHeight="1" thickBot="1" x14ac:dyDescent="0.25">
      <c r="A32" s="580"/>
      <c r="B32" s="581"/>
      <c r="C32" s="581"/>
      <c r="D32" s="581"/>
      <c r="E32" s="581"/>
      <c r="F32" s="581"/>
      <c r="G32" s="581"/>
      <c r="H32" s="582"/>
    </row>
  </sheetData>
  <sheetProtection sheet="1" objects="1" scenarios="1" formatCells="0" formatColumns="0" formatRows="0" insertRows="0" deleteRows="0" selectLockedCells="1"/>
  <customSheetViews>
    <customSheetView guid="{BF352FCE-C1BE-4B84-9561-6030FEF6A15F}" scale="90" showPageBreaks="1">
      <selection activeCell="D1" sqref="D1:F1"/>
      <pageMargins left="0" right="0" top="0" bottom="0" header="0" footer="0"/>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 right="0" top="0" bottom="0" header="0" footer="0"/>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 right="0" top="0" bottom="0" header="0" footer="0"/>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 right="0" top="0" bottom="0" header="0" footer="0"/>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 right="0" top="0" bottom="0" header="0" footer="0"/>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 right="0" top="0" bottom="0" header="0" footer="0"/>
      <printOptions horizontalCentered="1"/>
      <pageSetup scale="90" fitToHeight="5" orientation="landscape" r:id="rId6"/>
      <headerFooter alignWithMargins="0">
        <oddFooter>&amp;Lf. Contractual&amp;RPage &amp;P of &amp;N</oddFooter>
      </headerFooter>
    </customSheetView>
  </customSheetViews>
  <mergeCells count="19">
    <mergeCell ref="F1:H1"/>
    <mergeCell ref="A1:B1"/>
    <mergeCell ref="A2:H2"/>
    <mergeCell ref="A3:H3"/>
    <mergeCell ref="A31:H32"/>
    <mergeCell ref="A29:D29"/>
    <mergeCell ref="A27:D27"/>
    <mergeCell ref="A22:D22"/>
    <mergeCell ref="A13:D13"/>
    <mergeCell ref="B24:C24"/>
    <mergeCell ref="B25:C25"/>
    <mergeCell ref="B26:C26"/>
    <mergeCell ref="B15:C15"/>
    <mergeCell ref="B16:C16"/>
    <mergeCell ref="B17:C17"/>
    <mergeCell ref="B18:C18"/>
    <mergeCell ref="B19:C19"/>
    <mergeCell ref="B20:C20"/>
    <mergeCell ref="B21:C2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34"/>
  <sheetViews>
    <sheetView showGridLines="0" zoomScale="90" workbookViewId="0">
      <selection activeCell="A10" sqref="A10"/>
    </sheetView>
  </sheetViews>
  <sheetFormatPr defaultColWidth="9.140625" defaultRowHeight="12.75" x14ac:dyDescent="0.2"/>
  <cols>
    <col min="1" max="1" width="8" style="3" customWidth="1"/>
    <col min="2" max="2" width="57.42578125" style="3" customWidth="1"/>
    <col min="3" max="3" width="12.42578125" style="152" customWidth="1"/>
    <col min="4" max="4" width="28.28515625" style="211" customWidth="1"/>
    <col min="5" max="5" width="50.85546875" style="153" customWidth="1"/>
    <col min="6" max="16384" width="9.140625" style="3"/>
  </cols>
  <sheetData>
    <row r="1" spans="1:11" s="170" customFormat="1" ht="12.75" customHeight="1" x14ac:dyDescent="0.2">
      <c r="A1" s="584" t="s">
        <v>43</v>
      </c>
      <c r="B1" s="584"/>
      <c r="C1" s="209"/>
      <c r="D1" s="141"/>
      <c r="E1" s="332"/>
      <c r="F1" s="331"/>
      <c r="G1" s="331"/>
      <c r="H1" s="331"/>
      <c r="I1" s="339"/>
      <c r="J1" s="339"/>
      <c r="K1" s="339"/>
    </row>
    <row r="2" spans="1:11" s="171" customFormat="1" ht="18.75" thickBot="1" x14ac:dyDescent="0.25">
      <c r="A2" s="613" t="s">
        <v>38</v>
      </c>
      <c r="B2" s="613"/>
      <c r="C2" s="613"/>
      <c r="D2" s="613"/>
      <c r="E2" s="613"/>
      <c r="F2" s="210"/>
      <c r="G2" s="210"/>
      <c r="H2" s="210"/>
      <c r="I2" s="147"/>
      <c r="J2" s="147"/>
      <c r="K2" s="147"/>
    </row>
    <row r="3" spans="1:11" ht="76.5" customHeight="1" thickBot="1" x14ac:dyDescent="0.25">
      <c r="A3" s="592" t="s">
        <v>125</v>
      </c>
      <c r="B3" s="593"/>
      <c r="C3" s="593"/>
      <c r="D3" s="593"/>
      <c r="E3" s="594"/>
      <c r="F3" s="397"/>
      <c r="G3" s="397"/>
      <c r="H3" s="397"/>
      <c r="I3" s="397"/>
      <c r="J3" s="397"/>
      <c r="K3" s="397"/>
    </row>
    <row r="4" spans="1:11" ht="11.25" customHeight="1" thickBot="1" x14ac:dyDescent="0.25">
      <c r="A4" s="397"/>
      <c r="B4" s="398"/>
      <c r="C4" s="402"/>
      <c r="D4" s="484"/>
      <c r="E4" s="403"/>
      <c r="F4" s="397"/>
      <c r="G4" s="397"/>
      <c r="H4" s="397"/>
      <c r="I4" s="397"/>
      <c r="J4" s="397"/>
      <c r="K4" s="397"/>
    </row>
    <row r="5" spans="1:11" ht="15.75" customHeight="1" thickBot="1" x14ac:dyDescent="0.3">
      <c r="A5" s="614" t="s">
        <v>126</v>
      </c>
      <c r="B5" s="615"/>
      <c r="C5" s="615"/>
      <c r="D5" s="615"/>
      <c r="E5" s="616"/>
      <c r="F5" s="397"/>
      <c r="G5" s="397"/>
      <c r="H5" s="397"/>
      <c r="I5" s="397"/>
      <c r="J5" s="397"/>
      <c r="K5" s="397"/>
    </row>
    <row r="6" spans="1:11" ht="13.5" thickBot="1" x14ac:dyDescent="0.25">
      <c r="A6" s="397"/>
      <c r="B6" s="398"/>
      <c r="C6" s="402"/>
      <c r="D6" s="484"/>
      <c r="E6" s="403"/>
      <c r="F6" s="397"/>
      <c r="G6" s="397"/>
      <c r="H6" s="397"/>
      <c r="I6" s="397"/>
      <c r="J6" s="397"/>
      <c r="K6" s="397"/>
    </row>
    <row r="7" spans="1:11" s="146" customFormat="1" ht="26.25" thickBot="1" x14ac:dyDescent="0.25">
      <c r="A7" s="212" t="s">
        <v>45</v>
      </c>
      <c r="B7" s="334" t="s">
        <v>127</v>
      </c>
      <c r="C7" s="186" t="s">
        <v>128</v>
      </c>
      <c r="D7" s="187" t="s">
        <v>97</v>
      </c>
      <c r="E7" s="188" t="s">
        <v>98</v>
      </c>
    </row>
    <row r="8" spans="1:11" s="146" customFormat="1" ht="15.75" thickBot="1" x14ac:dyDescent="0.25">
      <c r="A8" s="595" t="s">
        <v>18</v>
      </c>
      <c r="B8" s="596"/>
      <c r="C8" s="596"/>
      <c r="D8" s="596"/>
      <c r="E8" s="597"/>
    </row>
    <row r="9" spans="1:11" s="4" customFormat="1" ht="13.5" thickBot="1" x14ac:dyDescent="0.25">
      <c r="A9" s="162">
        <v>3</v>
      </c>
      <c r="B9" s="195" t="s">
        <v>129</v>
      </c>
      <c r="C9" s="167">
        <v>28000</v>
      </c>
      <c r="D9" s="213" t="s">
        <v>130</v>
      </c>
      <c r="E9" s="168" t="s">
        <v>131</v>
      </c>
    </row>
    <row r="10" spans="1:11" x14ac:dyDescent="0.2">
      <c r="A10" s="323"/>
      <c r="B10" s="471"/>
      <c r="C10" s="441"/>
      <c r="D10" s="485"/>
      <c r="E10" s="416"/>
      <c r="F10" s="397"/>
      <c r="G10" s="397"/>
      <c r="H10" s="397"/>
      <c r="I10" s="397"/>
      <c r="J10" s="397"/>
      <c r="K10" s="397"/>
    </row>
    <row r="11" spans="1:11" x14ac:dyDescent="0.2">
      <c r="A11" s="323"/>
      <c r="B11" s="471"/>
      <c r="C11" s="441"/>
      <c r="D11" s="485"/>
      <c r="E11" s="416"/>
      <c r="F11" s="397"/>
      <c r="G11" s="397"/>
      <c r="H11" s="397"/>
      <c r="I11" s="397"/>
      <c r="J11" s="397"/>
      <c r="K11" s="397"/>
    </row>
    <row r="12" spans="1:11" x14ac:dyDescent="0.2">
      <c r="A12" s="323"/>
      <c r="B12" s="471"/>
      <c r="C12" s="441"/>
      <c r="D12" s="485"/>
      <c r="E12" s="416"/>
      <c r="F12" s="397"/>
      <c r="G12" s="397"/>
      <c r="H12" s="397"/>
      <c r="I12" s="397"/>
      <c r="J12" s="397"/>
      <c r="K12" s="397"/>
    </row>
    <row r="13" spans="1:11" x14ac:dyDescent="0.2">
      <c r="A13" s="323"/>
      <c r="B13" s="471"/>
      <c r="C13" s="441"/>
      <c r="D13" s="485"/>
      <c r="E13" s="416"/>
      <c r="F13" s="397"/>
      <c r="G13" s="397"/>
      <c r="H13" s="397"/>
      <c r="I13" s="397"/>
      <c r="J13" s="397"/>
      <c r="K13" s="397"/>
    </row>
    <row r="14" spans="1:11" ht="13.5" thickBot="1" x14ac:dyDescent="0.25">
      <c r="A14" s="422"/>
      <c r="B14" s="472"/>
      <c r="C14" s="486"/>
      <c r="D14" s="487"/>
      <c r="E14" s="428"/>
      <c r="F14" s="397"/>
      <c r="G14" s="397"/>
      <c r="H14" s="397"/>
      <c r="I14" s="397"/>
      <c r="J14" s="397"/>
      <c r="K14" s="397"/>
    </row>
    <row r="15" spans="1:11" ht="13.5" thickBot="1" x14ac:dyDescent="0.25">
      <c r="A15" s="589" t="s">
        <v>86</v>
      </c>
      <c r="B15" s="590"/>
      <c r="C15" s="140">
        <f>SUM(C10:C14)</f>
        <v>0</v>
      </c>
      <c r="D15" s="488"/>
      <c r="E15" s="432"/>
      <c r="F15" s="397"/>
      <c r="G15" s="397"/>
      <c r="H15" s="397"/>
      <c r="I15" s="397"/>
      <c r="J15" s="397"/>
      <c r="K15" s="397"/>
    </row>
    <row r="16" spans="1:11" s="146" customFormat="1" ht="15.75" thickBot="1" x14ac:dyDescent="0.25">
      <c r="A16" s="595" t="s">
        <v>20</v>
      </c>
      <c r="B16" s="596"/>
      <c r="C16" s="596"/>
      <c r="D16" s="596"/>
      <c r="E16" s="597"/>
    </row>
    <row r="17" spans="1:5" x14ac:dyDescent="0.2">
      <c r="A17" s="433"/>
      <c r="B17" s="470"/>
      <c r="C17" s="441"/>
      <c r="D17" s="489"/>
      <c r="E17" s="410"/>
    </row>
    <row r="18" spans="1:5" x14ac:dyDescent="0.2">
      <c r="A18" s="323"/>
      <c r="B18" s="471"/>
      <c r="C18" s="445"/>
      <c r="D18" s="485"/>
      <c r="E18" s="416"/>
    </row>
    <row r="19" spans="1:5" x14ac:dyDescent="0.2">
      <c r="A19" s="323"/>
      <c r="B19" s="471"/>
      <c r="C19" s="445"/>
      <c r="D19" s="485"/>
      <c r="E19" s="416"/>
    </row>
    <row r="20" spans="1:5" x14ac:dyDescent="0.2">
      <c r="A20" s="323"/>
      <c r="B20" s="471"/>
      <c r="C20" s="445"/>
      <c r="D20" s="485"/>
      <c r="E20" s="416"/>
    </row>
    <row r="21" spans="1:5" ht="13.5" thickBot="1" x14ac:dyDescent="0.25">
      <c r="A21" s="422"/>
      <c r="B21" s="472"/>
      <c r="C21" s="449"/>
      <c r="D21" s="487"/>
      <c r="E21" s="428"/>
    </row>
    <row r="22" spans="1:5" ht="13.5" thickBot="1" x14ac:dyDescent="0.25">
      <c r="A22" s="589" t="s">
        <v>88</v>
      </c>
      <c r="B22" s="590"/>
      <c r="C22" s="454">
        <f>SUM(C17:C21)</f>
        <v>0</v>
      </c>
      <c r="D22" s="488"/>
      <c r="E22" s="432"/>
    </row>
    <row r="23" spans="1:5" s="146" customFormat="1" ht="15.75" thickBot="1" x14ac:dyDescent="0.25">
      <c r="A23" s="595" t="s">
        <v>21</v>
      </c>
      <c r="B23" s="596"/>
      <c r="C23" s="596"/>
      <c r="D23" s="596"/>
      <c r="E23" s="597"/>
    </row>
    <row r="24" spans="1:5" x14ac:dyDescent="0.2">
      <c r="A24" s="433"/>
      <c r="B24" s="470"/>
      <c r="C24" s="441"/>
      <c r="D24" s="489"/>
      <c r="E24" s="410"/>
    </row>
    <row r="25" spans="1:5" x14ac:dyDescent="0.2">
      <c r="A25" s="323"/>
      <c r="B25" s="471"/>
      <c r="C25" s="441"/>
      <c r="D25" s="485"/>
      <c r="E25" s="416"/>
    </row>
    <row r="26" spans="1:5" x14ac:dyDescent="0.2">
      <c r="A26" s="323"/>
      <c r="B26" s="471"/>
      <c r="C26" s="441"/>
      <c r="D26" s="485"/>
      <c r="E26" s="416"/>
    </row>
    <row r="27" spans="1:5" x14ac:dyDescent="0.2">
      <c r="A27" s="323"/>
      <c r="B27" s="471"/>
      <c r="C27" s="441"/>
      <c r="D27" s="485"/>
      <c r="E27" s="416"/>
    </row>
    <row r="28" spans="1:5" ht="13.5" thickBot="1" x14ac:dyDescent="0.25">
      <c r="A28" s="422"/>
      <c r="B28" s="472"/>
      <c r="C28" s="486"/>
      <c r="D28" s="487"/>
      <c r="E28" s="428"/>
    </row>
    <row r="29" spans="1:5" ht="13.5" thickBot="1" x14ac:dyDescent="0.25">
      <c r="A29" s="589" t="s">
        <v>90</v>
      </c>
      <c r="B29" s="590"/>
      <c r="C29" s="454">
        <f>SUM(C24:C28)</f>
        <v>0</v>
      </c>
      <c r="D29" s="488"/>
      <c r="E29" s="432"/>
    </row>
    <row r="30" spans="1:5" s="234" customFormat="1" ht="7.5" customHeight="1" thickBot="1" x14ac:dyDescent="0.25">
      <c r="A30" s="436"/>
      <c r="B30" s="317"/>
      <c r="C30" s="461"/>
      <c r="D30" s="490"/>
      <c r="E30" s="491"/>
    </row>
    <row r="31" spans="1:5" s="146" customFormat="1" ht="13.5" thickBot="1" x14ac:dyDescent="0.25">
      <c r="A31" s="589" t="s">
        <v>132</v>
      </c>
      <c r="B31" s="590"/>
      <c r="C31" s="140">
        <f>C15+C22+C29</f>
        <v>0</v>
      </c>
      <c r="D31" s="110"/>
      <c r="E31" s="104"/>
    </row>
    <row r="32" spans="1:5" ht="13.5" thickBot="1" x14ac:dyDescent="0.25">
      <c r="A32" s="397"/>
      <c r="B32" s="397"/>
      <c r="C32" s="402"/>
      <c r="D32" s="484"/>
      <c r="E32" s="403"/>
    </row>
    <row r="33" spans="1:5" ht="11.25" customHeight="1" x14ac:dyDescent="0.2">
      <c r="A33" s="577" t="s">
        <v>42</v>
      </c>
      <c r="B33" s="578"/>
      <c r="C33" s="578"/>
      <c r="D33" s="578"/>
      <c r="E33" s="579"/>
    </row>
    <row r="34" spans="1:5" ht="11.25" customHeight="1" thickBot="1" x14ac:dyDescent="0.25">
      <c r="A34" s="580"/>
      <c r="B34" s="581"/>
      <c r="C34" s="581"/>
      <c r="D34" s="581"/>
      <c r="E34" s="582"/>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 right="0" top="0" bottom="0" header="0" footer="0"/>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 right="0" top="0" bottom="0" header="0" footer="0"/>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 right="0" top="0" bottom="0" header="0" footer="0"/>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 right="0" top="0" bottom="0" header="0" footer="0"/>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 right="0" top="0" bottom="0" header="0" footer="0"/>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 right="0" top="0" bottom="0" header="0" footer="0"/>
      <printOptions horizontalCentered="1"/>
      <pageSetup scale="84" fitToHeight="2" orientation="landscape" r:id="rId6"/>
      <headerFooter alignWithMargins="0">
        <oddFooter>&amp;Lg. Construction&amp;RPage &amp;P of &amp;N</oddFooter>
      </headerFooter>
    </customSheetView>
  </customSheetViews>
  <mergeCells count="12">
    <mergeCell ref="A1:B1"/>
    <mergeCell ref="A2:E2"/>
    <mergeCell ref="A3:E3"/>
    <mergeCell ref="A5:E5"/>
    <mergeCell ref="A33:E34"/>
    <mergeCell ref="A8:E8"/>
    <mergeCell ref="A16:E16"/>
    <mergeCell ref="A23:E23"/>
    <mergeCell ref="A31:B31"/>
    <mergeCell ref="A29:B29"/>
    <mergeCell ref="A22:B22"/>
    <mergeCell ref="A15:B1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35"/>
  <sheetViews>
    <sheetView showGridLines="0" topLeftCell="A7" zoomScale="90" workbookViewId="0">
      <selection activeCell="A8" sqref="A8"/>
    </sheetView>
  </sheetViews>
  <sheetFormatPr defaultColWidth="9.140625" defaultRowHeight="12.75" x14ac:dyDescent="0.2"/>
  <cols>
    <col min="1" max="1" width="7.7109375" style="3" customWidth="1"/>
    <col min="2" max="2" width="42.28515625" style="3" customWidth="1"/>
    <col min="3" max="3" width="14.140625" style="152" customWidth="1"/>
    <col min="4" max="4" width="36.140625" style="214" customWidth="1"/>
    <col min="5" max="5" width="61.7109375" style="153" customWidth="1"/>
    <col min="6" max="16384" width="9.140625" style="3"/>
  </cols>
  <sheetData>
    <row r="1" spans="1:8" s="170" customFormat="1" ht="12.75" customHeight="1" x14ac:dyDescent="0.2">
      <c r="A1" s="584" t="s">
        <v>43</v>
      </c>
      <c r="B1" s="584"/>
      <c r="C1" s="141"/>
      <c r="D1" s="331"/>
      <c r="E1" s="332"/>
      <c r="F1" s="339"/>
      <c r="G1" s="339"/>
      <c r="H1" s="339"/>
    </row>
    <row r="2" spans="1:8" s="171" customFormat="1" ht="18.75" thickBot="1" x14ac:dyDescent="0.25">
      <c r="A2" s="583" t="s">
        <v>39</v>
      </c>
      <c r="B2" s="583"/>
      <c r="C2" s="583"/>
      <c r="D2" s="583"/>
      <c r="E2" s="583"/>
      <c r="F2" s="147"/>
      <c r="G2" s="147"/>
      <c r="H2" s="147"/>
    </row>
    <row r="3" spans="1:8" ht="81" customHeight="1" thickBot="1" x14ac:dyDescent="0.25">
      <c r="A3" s="617" t="s">
        <v>133</v>
      </c>
      <c r="B3" s="618"/>
      <c r="C3" s="618"/>
      <c r="D3" s="618"/>
      <c r="E3" s="619"/>
      <c r="F3" s="397"/>
      <c r="G3" s="397"/>
      <c r="H3" s="397"/>
    </row>
    <row r="4" spans="1:8" ht="6.75" customHeight="1" thickBot="1" x14ac:dyDescent="0.25">
      <c r="A4" s="397"/>
      <c r="B4" s="398"/>
      <c r="C4" s="402"/>
      <c r="D4" s="492"/>
      <c r="E4" s="403"/>
      <c r="F4" s="397"/>
      <c r="G4" s="397"/>
      <c r="H4" s="397"/>
    </row>
    <row r="5" spans="1:8" s="178" customFormat="1" ht="26.25" thickBot="1" x14ac:dyDescent="0.25">
      <c r="A5" s="183" t="s">
        <v>45</v>
      </c>
      <c r="B5" s="334" t="s">
        <v>134</v>
      </c>
      <c r="C5" s="186" t="s">
        <v>135</v>
      </c>
      <c r="D5" s="187" t="s">
        <v>97</v>
      </c>
      <c r="E5" s="188" t="s">
        <v>98</v>
      </c>
    </row>
    <row r="6" spans="1:8" s="146" customFormat="1" ht="15.75" thickBot="1" x14ac:dyDescent="0.25">
      <c r="A6" s="595" t="s">
        <v>18</v>
      </c>
      <c r="B6" s="596"/>
      <c r="C6" s="596"/>
      <c r="D6" s="596"/>
      <c r="E6" s="597"/>
    </row>
    <row r="7" spans="1:8" ht="13.5" customHeight="1" thickBot="1" x14ac:dyDescent="0.25">
      <c r="A7" s="179">
        <v>5</v>
      </c>
      <c r="B7" s="163" t="s">
        <v>136</v>
      </c>
      <c r="C7" s="167">
        <v>16000</v>
      </c>
      <c r="D7" s="215" t="s">
        <v>137</v>
      </c>
      <c r="E7" s="168" t="s">
        <v>138</v>
      </c>
      <c r="F7" s="397"/>
      <c r="G7" s="397"/>
      <c r="H7" s="397"/>
    </row>
    <row r="8" spans="1:8" x14ac:dyDescent="0.2">
      <c r="A8" s="323"/>
      <c r="B8" s="470"/>
      <c r="C8" s="441"/>
      <c r="D8" s="493"/>
      <c r="E8" s="410"/>
      <c r="F8" s="397"/>
      <c r="G8" s="397"/>
      <c r="H8" s="397"/>
    </row>
    <row r="9" spans="1:8" x14ac:dyDescent="0.2">
      <c r="A9" s="323"/>
      <c r="B9" s="470"/>
      <c r="C9" s="441"/>
      <c r="D9" s="493"/>
      <c r="E9" s="410"/>
      <c r="F9" s="397"/>
      <c r="G9" s="397"/>
      <c r="H9" s="397"/>
    </row>
    <row r="10" spans="1:8" x14ac:dyDescent="0.2">
      <c r="A10" s="323"/>
      <c r="B10" s="471"/>
      <c r="C10" s="445"/>
      <c r="D10" s="494"/>
      <c r="E10" s="416"/>
      <c r="F10" s="397"/>
      <c r="G10" s="397"/>
      <c r="H10" s="397"/>
    </row>
    <row r="11" spans="1:8" x14ac:dyDescent="0.2">
      <c r="A11" s="323"/>
      <c r="B11" s="471"/>
      <c r="C11" s="445"/>
      <c r="D11" s="494"/>
      <c r="E11" s="416"/>
      <c r="F11" s="397"/>
      <c r="G11" s="397"/>
      <c r="H11" s="397"/>
    </row>
    <row r="12" spans="1:8" x14ac:dyDescent="0.2">
      <c r="A12" s="323"/>
      <c r="B12" s="471"/>
      <c r="C12" s="445"/>
      <c r="D12" s="494"/>
      <c r="E12" s="416"/>
      <c r="F12" s="397"/>
      <c r="G12" s="397"/>
      <c r="H12" s="397"/>
    </row>
    <row r="13" spans="1:8" ht="13.5" thickBot="1" x14ac:dyDescent="0.25">
      <c r="A13" s="422"/>
      <c r="B13" s="472"/>
      <c r="C13" s="449"/>
      <c r="D13" s="495"/>
      <c r="E13" s="428"/>
      <c r="F13" s="397"/>
      <c r="G13" s="397"/>
      <c r="H13" s="397"/>
    </row>
    <row r="14" spans="1:8" ht="13.5" thickBot="1" x14ac:dyDescent="0.25">
      <c r="A14" s="589" t="s">
        <v>86</v>
      </c>
      <c r="B14" s="590"/>
      <c r="C14" s="454">
        <f>ROUND(SUM(C8:C13),0)</f>
        <v>0</v>
      </c>
      <c r="D14" s="496"/>
      <c r="E14" s="432"/>
      <c r="F14" s="397"/>
      <c r="G14" s="397"/>
      <c r="H14" s="397"/>
    </row>
    <row r="15" spans="1:8" s="146" customFormat="1" ht="15.75" thickBot="1" x14ac:dyDescent="0.25">
      <c r="A15" s="212"/>
      <c r="B15" s="596" t="s">
        <v>20</v>
      </c>
      <c r="C15" s="596"/>
      <c r="D15" s="596"/>
      <c r="E15" s="597"/>
    </row>
    <row r="16" spans="1:8" x14ac:dyDescent="0.2">
      <c r="A16" s="433"/>
      <c r="B16" s="127"/>
      <c r="C16" s="441"/>
      <c r="D16" s="493"/>
      <c r="E16" s="410"/>
      <c r="F16" s="397"/>
      <c r="G16" s="397"/>
      <c r="H16" s="397"/>
    </row>
    <row r="17" spans="1:5" x14ac:dyDescent="0.2">
      <c r="A17" s="323"/>
      <c r="B17" s="471"/>
      <c r="C17" s="445"/>
      <c r="D17" s="494"/>
      <c r="E17" s="416"/>
    </row>
    <row r="18" spans="1:5" x14ac:dyDescent="0.2">
      <c r="A18" s="323"/>
      <c r="B18" s="471"/>
      <c r="C18" s="445"/>
      <c r="D18" s="494"/>
      <c r="E18" s="416"/>
    </row>
    <row r="19" spans="1:5" x14ac:dyDescent="0.2">
      <c r="A19" s="323"/>
      <c r="B19" s="471"/>
      <c r="C19" s="445"/>
      <c r="D19" s="494"/>
      <c r="E19" s="416"/>
    </row>
    <row r="20" spans="1:5" x14ac:dyDescent="0.2">
      <c r="A20" s="323"/>
      <c r="B20" s="471"/>
      <c r="C20" s="445"/>
      <c r="D20" s="494"/>
      <c r="E20" s="416"/>
    </row>
    <row r="21" spans="1:5" ht="13.5" thickBot="1" x14ac:dyDescent="0.25">
      <c r="A21" s="422"/>
      <c r="B21" s="472"/>
      <c r="C21" s="449"/>
      <c r="D21" s="495"/>
      <c r="E21" s="428"/>
    </row>
    <row r="22" spans="1:5" ht="13.5" thickBot="1" x14ac:dyDescent="0.25">
      <c r="A22" s="589" t="s">
        <v>88</v>
      </c>
      <c r="B22" s="590"/>
      <c r="C22" s="454">
        <f>ROUND(SUM(C16:C21),0)</f>
        <v>0</v>
      </c>
      <c r="D22" s="496"/>
      <c r="E22" s="432"/>
    </row>
    <row r="23" spans="1:5" s="146" customFormat="1" ht="15.75" thickBot="1" x14ac:dyDescent="0.25">
      <c r="A23" s="212"/>
      <c r="B23" s="596" t="s">
        <v>21</v>
      </c>
      <c r="C23" s="596"/>
      <c r="D23" s="596"/>
      <c r="E23" s="597"/>
    </row>
    <row r="24" spans="1:5" x14ac:dyDescent="0.2">
      <c r="A24" s="433"/>
      <c r="B24" s="127"/>
      <c r="C24" s="441"/>
      <c r="D24" s="493"/>
      <c r="E24" s="410"/>
    </row>
    <row r="25" spans="1:5" x14ac:dyDescent="0.2">
      <c r="A25" s="323"/>
      <c r="B25" s="470"/>
      <c r="C25" s="441"/>
      <c r="D25" s="493"/>
      <c r="E25" s="410"/>
    </row>
    <row r="26" spans="1:5" x14ac:dyDescent="0.2">
      <c r="A26" s="323"/>
      <c r="B26" s="471"/>
      <c r="C26" s="445"/>
      <c r="D26" s="494"/>
      <c r="E26" s="416"/>
    </row>
    <row r="27" spans="1:5" x14ac:dyDescent="0.2">
      <c r="A27" s="323"/>
      <c r="B27" s="471"/>
      <c r="C27" s="445"/>
      <c r="D27" s="494"/>
      <c r="E27" s="416"/>
    </row>
    <row r="28" spans="1:5" x14ac:dyDescent="0.2">
      <c r="A28" s="323"/>
      <c r="B28" s="471"/>
      <c r="C28" s="445"/>
      <c r="D28" s="494"/>
      <c r="E28" s="416"/>
    </row>
    <row r="29" spans="1:5" ht="13.5" thickBot="1" x14ac:dyDescent="0.25">
      <c r="A29" s="422"/>
      <c r="B29" s="472"/>
      <c r="C29" s="449"/>
      <c r="D29" s="495"/>
      <c r="E29" s="428"/>
    </row>
    <row r="30" spans="1:5" ht="13.5" thickBot="1" x14ac:dyDescent="0.25">
      <c r="A30" s="589" t="s">
        <v>90</v>
      </c>
      <c r="B30" s="590"/>
      <c r="C30" s="454">
        <f>ROUND(SUM(C24:C29),0)</f>
        <v>0</v>
      </c>
      <c r="D30" s="496"/>
      <c r="E30" s="432"/>
    </row>
    <row r="31" spans="1:5" s="234" customFormat="1" ht="7.5" customHeight="1" thickBot="1" x14ac:dyDescent="0.25">
      <c r="A31" s="436"/>
      <c r="B31" s="317"/>
      <c r="C31" s="461"/>
      <c r="D31" s="497"/>
      <c r="E31" s="491"/>
    </row>
    <row r="32" spans="1:5" s="146" customFormat="1" ht="13.5" thickBot="1" x14ac:dyDescent="0.25">
      <c r="A32" s="589" t="s">
        <v>139</v>
      </c>
      <c r="B32" s="590"/>
      <c r="C32" s="216">
        <f>ROUND(SUM(C30+C22+C14),0)</f>
        <v>0</v>
      </c>
      <c r="D32" s="115"/>
      <c r="E32" s="104"/>
    </row>
    <row r="33" spans="1:5" ht="13.5" thickBot="1" x14ac:dyDescent="0.25">
      <c r="A33" s="397"/>
      <c r="B33" s="397"/>
      <c r="C33" s="402"/>
      <c r="D33" s="492"/>
      <c r="E33" s="403"/>
    </row>
    <row r="34" spans="1:5" ht="11.25" customHeight="1" x14ac:dyDescent="0.2">
      <c r="A34" s="577" t="s">
        <v>42</v>
      </c>
      <c r="B34" s="578"/>
      <c r="C34" s="578"/>
      <c r="D34" s="578"/>
      <c r="E34" s="579"/>
    </row>
    <row r="35" spans="1:5" ht="11.25" customHeight="1" thickBot="1" x14ac:dyDescent="0.25">
      <c r="A35" s="580"/>
      <c r="B35" s="581"/>
      <c r="C35" s="581"/>
      <c r="D35" s="581"/>
      <c r="E35" s="582"/>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 right="0" top="0" bottom="0" header="0" footer="0"/>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 right="0" top="0" bottom="0" header="0" footer="0"/>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 right="0" top="0" bottom="0" header="0" footer="0"/>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 right="0" top="0" bottom="0" header="0" footer="0"/>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 right="0" top="0" bottom="0" header="0" footer="0"/>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 right="0" top="0" bottom="0" header="0" footer="0"/>
      <printOptions horizontalCentered="1"/>
      <pageSetup scale="84" fitToHeight="6" orientation="landscape" r:id="rId6"/>
      <headerFooter alignWithMargins="0">
        <oddFooter>&amp;Lh. Other Direct Costs&amp;RPage &amp;P of &amp;N</oddFooter>
      </headerFooter>
    </customSheetView>
  </customSheetViews>
  <mergeCells count="11">
    <mergeCell ref="A1:B1"/>
    <mergeCell ref="A2:E2"/>
    <mergeCell ref="A34:E35"/>
    <mergeCell ref="A3:E3"/>
    <mergeCell ref="A6:E6"/>
    <mergeCell ref="B23:E23"/>
    <mergeCell ref="B15:E15"/>
    <mergeCell ref="A32:B32"/>
    <mergeCell ref="A30:B30"/>
    <mergeCell ref="A22:B22"/>
    <mergeCell ref="A14:B14"/>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3" ma:contentTypeDescription="Create a new document." ma:contentTypeScope="" ma:versionID="f77e74bc894eccae678833a79bdaa9b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7c12f484e3fb86f03c8ea14277691a1c"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PZK64XEQC5JR-1184640895-226</_dlc_DocId>
    <_dlc_DocIdUrl xmlns="c6d9b406-8ab6-4e35-b189-c607f551e6ff">
      <Url>https://eeredocman.ee.doe.gov/offices/EE-6/AdminLibrary/_layouts/15/DocIdRedir.aspx?ID=PZK64XEQC5JR-1184640895-226</Url>
      <Description>PZK64XEQC5JR-1184640895-226</Description>
    </_dlc_DocIdUrl>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0703C5DD-6E39-4F17-926A-2E6B5AF77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5C459A-88E6-4C69-A7A2-C889E476A057}">
  <ds:schemaRefs>
    <ds:schemaRef ds:uri="http://schemas.microsoft.com/office/2006/metadata/properties"/>
    <ds:schemaRef ds:uri="http://schemas.microsoft.com/office/infopath/2007/PartnerControls"/>
    <ds:schemaRef ds:uri="c6d9b406-8ab6-4e35-b189-c607f551e6ff"/>
    <ds:schemaRef ds:uri="http://schemas.microsoft.com/sharepoint/v3"/>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Manager/>
  <Company>U.S. Department of Energy - Golden Field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subject/>
  <dc:creator>Pat Saito</dc:creator>
  <cp:keywords/>
  <dc:description/>
  <cp:lastModifiedBy>Phillips, Joann</cp:lastModifiedBy>
  <cp:revision/>
  <dcterms:created xsi:type="dcterms:W3CDTF">2006-10-30T17:25:35Z</dcterms:created>
  <dcterms:modified xsi:type="dcterms:W3CDTF">2023-01-23T19:19:13Z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d0019cdb-69da-48e4-b67f-602f25d656a6</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