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David.Welsh\Desktop\exchange\"/>
    </mc:Choice>
  </mc:AlternateContent>
  <bookViews>
    <workbookView xWindow="0" yWindow="30" windowWidth="21540" windowHeight="7935" tabRatio="853"/>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5" i="19" l="1"/>
  <c r="H23" i="19"/>
  <c r="H22" i="19"/>
  <c r="H21" i="19"/>
  <c r="H20" i="19"/>
  <c r="H19" i="19"/>
  <c r="H18" i="19"/>
  <c r="H17" i="19"/>
  <c r="H28" i="19"/>
  <c r="G12" i="19"/>
  <c r="H28" i="13" l="1"/>
  <c r="H25" i="13"/>
  <c r="H23" i="13"/>
  <c r="H22" i="13"/>
  <c r="H21" i="13"/>
  <c r="H20" i="13"/>
  <c r="H19" i="13"/>
  <c r="H18" i="13"/>
  <c r="H17" i="13"/>
  <c r="G12" i="13"/>
  <c r="E10" i="2" l="1"/>
  <c r="F1" i="19" l="1"/>
  <c r="C1" i="19"/>
  <c r="F17" i="11"/>
  <c r="E17" i="11"/>
  <c r="D13" i="1" s="1"/>
  <c r="G9" i="19" s="1"/>
  <c r="D17" i="11"/>
  <c r="E15" i="10"/>
  <c r="E14" i="10"/>
  <c r="E13" i="10"/>
  <c r="E12" i="10"/>
  <c r="D16" i="10"/>
  <c r="C16" i="10"/>
  <c r="B16" i="10"/>
  <c r="C30" i="9"/>
  <c r="C22" i="9"/>
  <c r="C14" i="9"/>
  <c r="F27" i="7"/>
  <c r="E27" i="7"/>
  <c r="D27" i="7"/>
  <c r="G22" i="7"/>
  <c r="F22" i="7"/>
  <c r="E22" i="7"/>
  <c r="D22" i="7"/>
  <c r="F13" i="7"/>
  <c r="F29" i="7" s="1"/>
  <c r="E13" i="7"/>
  <c r="D13" i="7"/>
  <c r="H13" i="3"/>
  <c r="E13" i="3"/>
  <c r="B13" i="3"/>
  <c r="G9" i="13" l="1"/>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30" i="4" s="1"/>
  <c r="K21" i="4"/>
  <c r="K19" i="4"/>
  <c r="K18" i="4"/>
  <c r="K17" i="4"/>
  <c r="K16" i="4"/>
  <c r="K22" i="4" s="1"/>
  <c r="K13" i="4"/>
  <c r="K9" i="4"/>
  <c r="K10" i="4"/>
  <c r="K14" i="4" s="1"/>
  <c r="K11" i="4"/>
  <c r="K7" i="4"/>
  <c r="K31" i="4" l="1"/>
  <c r="D14" i="1"/>
  <c r="C15" i="8"/>
  <c r="C22" i="8"/>
  <c r="C28" i="1" s="1"/>
  <c r="E22" i="19" s="1"/>
  <c r="C29" i="8"/>
  <c r="G6" i="7"/>
  <c r="G7" i="7"/>
  <c r="G8" i="7"/>
  <c r="G13" i="7" s="1"/>
  <c r="G29" i="7" s="1"/>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25" i="6" s="1"/>
  <c r="E19" i="6"/>
  <c r="E20" i="6"/>
  <c r="E21" i="6"/>
  <c r="E22" i="6"/>
  <c r="E23" i="6"/>
  <c r="E24" i="6"/>
  <c r="E27" i="6"/>
  <c r="E28" i="6"/>
  <c r="E35" i="6" s="1"/>
  <c r="E29" i="6"/>
  <c r="E30" i="6"/>
  <c r="E31" i="6"/>
  <c r="E32" i="6"/>
  <c r="E33" i="6"/>
  <c r="E34" i="6"/>
  <c r="E8" i="5"/>
  <c r="E9" i="5"/>
  <c r="E10" i="5"/>
  <c r="E11" i="5"/>
  <c r="E12" i="5"/>
  <c r="E13" i="5"/>
  <c r="E16" i="5"/>
  <c r="E17" i="5"/>
  <c r="E22" i="5" s="1"/>
  <c r="E18" i="5"/>
  <c r="E19" i="5"/>
  <c r="E20" i="5"/>
  <c r="E21" i="5"/>
  <c r="E24" i="5"/>
  <c r="E30" i="5" s="1"/>
  <c r="E25" i="5"/>
  <c r="E26" i="5"/>
  <c r="E27" i="5"/>
  <c r="E28" i="5"/>
  <c r="E29" i="5"/>
  <c r="D7" i="3"/>
  <c r="K7" i="3" s="1"/>
  <c r="G7" i="3"/>
  <c r="J7" i="3"/>
  <c r="D8" i="3"/>
  <c r="G8" i="3"/>
  <c r="G13" i="3" s="1"/>
  <c r="J8" i="3"/>
  <c r="J13" i="3" s="1"/>
  <c r="D9" i="3"/>
  <c r="G9" i="3"/>
  <c r="J9" i="3"/>
  <c r="D10" i="3"/>
  <c r="G10" i="3"/>
  <c r="J10" i="3"/>
  <c r="D11" i="3"/>
  <c r="G11" i="3"/>
  <c r="J11" i="3"/>
  <c r="D12" i="3"/>
  <c r="G12" i="3"/>
  <c r="J12" i="3"/>
  <c r="E8" i="2"/>
  <c r="H8" i="2"/>
  <c r="K8" i="2"/>
  <c r="L8" i="2"/>
  <c r="E9" i="2"/>
  <c r="H9" i="2"/>
  <c r="K9" i="2"/>
  <c r="L9" i="2"/>
  <c r="H10" i="2"/>
  <c r="H34" i="2" s="1"/>
  <c r="K10" i="2"/>
  <c r="K34" i="2" s="1"/>
  <c r="L10" i="2"/>
  <c r="E11" i="2"/>
  <c r="H11" i="2"/>
  <c r="K11" i="2"/>
  <c r="L11" i="2"/>
  <c r="E12" i="2"/>
  <c r="H12" i="2"/>
  <c r="K12" i="2"/>
  <c r="L12" i="2"/>
  <c r="E13" i="2"/>
  <c r="H13" i="2"/>
  <c r="K13" i="2"/>
  <c r="M13" i="2" s="1"/>
  <c r="L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M21" i="2" s="1"/>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D12" i="1"/>
  <c r="L34" i="2" l="1"/>
  <c r="D13" i="3"/>
  <c r="E14" i="5"/>
  <c r="E15" i="6"/>
  <c r="E34" i="2"/>
  <c r="M34" i="2" s="1"/>
  <c r="C30" i="8"/>
  <c r="G8" i="13"/>
  <c r="G8" i="19"/>
  <c r="G10" i="19"/>
  <c r="G10" i="13"/>
  <c r="E36" i="6"/>
  <c r="E31" i="5"/>
  <c r="E22" i="13"/>
  <c r="K13" i="3"/>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F23" i="19" l="1"/>
  <c r="F23" i="13"/>
  <c r="E23" i="19"/>
  <c r="E23" i="13"/>
  <c r="E25" i="19"/>
  <c r="E25" i="13"/>
  <c r="F25" i="13"/>
  <c r="F25" i="19"/>
  <c r="F22" i="13"/>
  <c r="F22" i="19"/>
  <c r="F21" i="19"/>
  <c r="F21" i="13"/>
  <c r="E21" i="19"/>
  <c r="E21" i="13"/>
  <c r="F16" i="19"/>
  <c r="F16" i="13"/>
  <c r="E20" i="13"/>
  <c r="F19" i="13"/>
  <c r="E18" i="13"/>
  <c r="D22" i="13"/>
  <c r="D25" i="13"/>
  <c r="D23" i="13"/>
  <c r="D18" i="13"/>
  <c r="B21" i="1"/>
  <c r="D19" i="19" s="1"/>
  <c r="E31" i="1"/>
  <c r="B22" i="1"/>
  <c r="D20" i="19" s="1"/>
  <c r="C21" i="1"/>
  <c r="E19" i="19" s="1"/>
  <c r="D20" i="1"/>
  <c r="F18" i="19" s="1"/>
  <c r="D19" i="1"/>
  <c r="C19" i="1"/>
  <c r="C18" i="1"/>
  <c r="B18" i="1"/>
  <c r="D16" i="19" s="1"/>
  <c r="E26" i="1"/>
  <c r="B27" i="1"/>
  <c r="D21" i="19" s="1"/>
  <c r="E29" i="1"/>
  <c r="E28" i="1"/>
  <c r="D22" i="1"/>
  <c r="F20" i="19" s="1"/>
  <c r="B19" i="1"/>
  <c r="F17" i="19" l="1"/>
  <c r="F17" i="13"/>
  <c r="F24" i="19"/>
  <c r="F26" i="19" s="1"/>
  <c r="E17" i="13"/>
  <c r="E17" i="19"/>
  <c r="E16" i="19"/>
  <c r="E24" i="19" s="1"/>
  <c r="E26" i="19" s="1"/>
  <c r="E16" i="13"/>
  <c r="D17" i="13"/>
  <c r="D17" i="19"/>
  <c r="F20" i="13"/>
  <c r="E19" i="13"/>
  <c r="F18" i="13"/>
  <c r="D19" i="13"/>
  <c r="D21" i="13"/>
  <c r="D20" i="13"/>
  <c r="D16" i="13"/>
  <c r="E21" i="1"/>
  <c r="C30" i="1"/>
  <c r="C32" i="1" s="1"/>
  <c r="E20" i="1"/>
  <c r="E18" i="1"/>
  <c r="E27" i="1"/>
  <c r="E19" i="1"/>
  <c r="B30" i="1"/>
  <c r="B32" i="1" s="1"/>
  <c r="D30" i="1"/>
  <c r="D32" i="1" s="1"/>
  <c r="E22" i="1"/>
  <c r="E24" i="13" l="1"/>
  <c r="E26" i="13" s="1"/>
  <c r="H16" i="13"/>
  <c r="H24" i="13" s="1"/>
  <c r="H26" i="13" s="1"/>
  <c r="H16" i="19"/>
  <c r="H24" i="19" s="1"/>
  <c r="H26" i="19" s="1"/>
  <c r="D24" i="13"/>
  <c r="D26" i="13" s="1"/>
  <c r="D24" i="19"/>
  <c r="D26" i="19" s="1"/>
  <c r="F24" i="13"/>
  <c r="F26" i="13" s="1"/>
  <c r="E13" i="1"/>
  <c r="E30" i="1"/>
  <c r="E14" i="1"/>
  <c r="E12" i="1"/>
  <c r="F13" i="1" l="1"/>
  <c r="C13" i="1"/>
  <c r="F9" i="19" s="1"/>
  <c r="H9" i="19" s="1"/>
  <c r="E15" i="1"/>
  <c r="F28" i="1" s="1"/>
  <c r="F12" i="1"/>
  <c r="C14" i="1"/>
  <c r="F10" i="19" s="1"/>
  <c r="H10" i="19" s="1"/>
  <c r="F14" i="1"/>
  <c r="E32" i="1"/>
  <c r="C19" i="11" s="1"/>
  <c r="G19" i="11" s="1"/>
  <c r="C12" i="1"/>
  <c r="F8" i="19" s="1"/>
  <c r="H8" i="19" l="1"/>
  <c r="H12" i="19" s="1"/>
  <c r="F12" i="19"/>
  <c r="F10" i="13"/>
  <c r="H10" i="13" s="1"/>
  <c r="F9" i="13"/>
  <c r="H9" i="13" s="1"/>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<sst xmlns="http://schemas.openxmlformats.org/spreadsheetml/2006/main" count="393" uniqueCount="207">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</sst>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12" sqref="G12"/>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189</v>
      </c>
      <c r="B1" s="40"/>
      <c r="C1" s="460" t="s">
        <v>93</v>
      </c>
      <c r="D1" s="460"/>
      <c r="E1" s="460"/>
      <c r="F1" s="460"/>
      <c r="G1" s="41" t="s">
        <v>205</v>
      </c>
    </row>
    <row r="2" spans="1:14" s="22" customFormat="1" ht="11.25" customHeight="1" x14ac:dyDescent="0.2">
      <c r="A2" s="42"/>
      <c r="B2" s="40"/>
      <c r="C2" s="460"/>
      <c r="D2" s="460"/>
      <c r="E2" s="460"/>
      <c r="F2" s="460"/>
      <c r="G2" s="41" t="s">
        <v>206</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157</v>
      </c>
      <c r="B6" s="474"/>
      <c r="C6" s="474"/>
      <c r="D6" s="474"/>
      <c r="E6" s="474"/>
      <c r="F6" s="474"/>
      <c r="G6" s="475"/>
    </row>
    <row r="7" spans="1:14" s="16" customFormat="1" ht="228.75" customHeight="1" thickBot="1" x14ac:dyDescent="0.25">
      <c r="A7" s="476" t="s">
        <v>202</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178</v>
      </c>
      <c r="B9" s="464"/>
      <c r="C9" s="464"/>
      <c r="D9" s="464"/>
      <c r="E9" s="464"/>
      <c r="F9" s="464"/>
      <c r="G9" s="465"/>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79"/>
      <c r="B11" s="82"/>
      <c r="C11" s="83" t="s">
        <v>11</v>
      </c>
      <c r="D11" s="83" t="s">
        <v>86</v>
      </c>
      <c r="E11" s="83" t="s">
        <v>140</v>
      </c>
      <c r="F11" s="83" t="s">
        <v>143</v>
      </c>
      <c r="G11" s="84" t="s">
        <v>172</v>
      </c>
      <c r="I11" s="45"/>
      <c r="J11" s="45"/>
      <c r="K11" s="45"/>
      <c r="L11" s="45"/>
      <c r="M11" s="45"/>
      <c r="N11" s="45"/>
    </row>
    <row r="12" spans="1:14" s="16" customFormat="1" ht="14.25" x14ac:dyDescent="0.2">
      <c r="A12" s="480"/>
      <c r="B12" s="71" t="s">
        <v>54</v>
      </c>
      <c r="C12" s="72">
        <f>E12-D12</f>
        <v>0</v>
      </c>
      <c r="D12" s="72">
        <f>'j. Cost Share'!D17</f>
        <v>0</v>
      </c>
      <c r="E12" s="72">
        <f>B32</f>
        <v>0</v>
      </c>
      <c r="F12" s="267">
        <f>IF(E12&gt;0,D12/E12,0)</f>
        <v>0</v>
      </c>
      <c r="G12" s="458" t="s">
        <v>177</v>
      </c>
      <c r="I12" s="45"/>
      <c r="J12" s="45"/>
      <c r="K12" s="45"/>
      <c r="L12" s="45"/>
      <c r="M12" s="45"/>
      <c r="N12" s="45"/>
    </row>
    <row r="13" spans="1:14" s="16" customFormat="1" ht="14.25" x14ac:dyDescent="0.2">
      <c r="A13" s="480"/>
      <c r="B13" s="73" t="s">
        <v>57</v>
      </c>
      <c r="C13" s="72">
        <f>E13-D13</f>
        <v>0</v>
      </c>
      <c r="D13" s="72">
        <f>'j. Cost Share'!E17</f>
        <v>0</v>
      </c>
      <c r="E13" s="72">
        <f>C32</f>
        <v>0</v>
      </c>
      <c r="F13" s="267">
        <f t="shared" ref="F13:F15" si="0">IF(E13&gt;0,D13/E13,0)</f>
        <v>0</v>
      </c>
      <c r="G13" s="458"/>
      <c r="I13" s="45"/>
      <c r="J13" s="45"/>
      <c r="K13" s="45"/>
      <c r="L13" s="45"/>
      <c r="M13" s="45"/>
      <c r="N13" s="45"/>
    </row>
    <row r="14" spans="1:14" s="16" customFormat="1" ht="14.25" x14ac:dyDescent="0.2">
      <c r="A14" s="480"/>
      <c r="B14" s="73" t="s">
        <v>55</v>
      </c>
      <c r="C14" s="72">
        <f>E14-D14</f>
        <v>0</v>
      </c>
      <c r="D14" s="72">
        <f>'j. Cost Share'!F17</f>
        <v>0</v>
      </c>
      <c r="E14" s="72">
        <f>D32</f>
        <v>0</v>
      </c>
      <c r="F14" s="267">
        <f t="shared" si="0"/>
        <v>0</v>
      </c>
      <c r="G14" s="459"/>
      <c r="I14" s="45"/>
      <c r="J14" s="45"/>
      <c r="K14" s="45"/>
      <c r="L14" s="45"/>
      <c r="M14" s="45"/>
      <c r="N14" s="45"/>
    </row>
    <row r="15" spans="1:14" s="16" customFormat="1" ht="15" thickBot="1" x14ac:dyDescent="0.25">
      <c r="A15" s="481"/>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139</v>
      </c>
      <c r="G17" s="89" t="s">
        <v>141</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112</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113</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115</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114</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120</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140</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31" t="s">
        <v>121</v>
      </c>
      <c r="B1" s="531"/>
      <c r="C1" s="531"/>
      <c r="D1" s="531"/>
      <c r="F1" s="578"/>
      <c r="G1" s="579"/>
      <c r="H1" s="290"/>
    </row>
    <row r="2" spans="1:11" s="374" customFormat="1" ht="18.75" thickBot="1" x14ac:dyDescent="0.25">
      <c r="A2" s="572" t="s">
        <v>125</v>
      </c>
      <c r="B2" s="572"/>
      <c r="C2" s="572"/>
      <c r="D2" s="572"/>
      <c r="E2" s="572"/>
      <c r="F2" s="572"/>
      <c r="G2" s="572"/>
      <c r="H2" s="291"/>
    </row>
    <row r="3" spans="1:11" s="294" customFormat="1" ht="116.25" customHeight="1" thickBot="1" x14ac:dyDescent="0.25">
      <c r="A3" s="573" t="s">
        <v>196</v>
      </c>
      <c r="B3" s="548"/>
      <c r="C3" s="548"/>
      <c r="D3" s="548"/>
      <c r="E3" s="548"/>
      <c r="F3" s="548"/>
      <c r="G3" s="549"/>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74" t="s">
        <v>135</v>
      </c>
      <c r="G5" s="575"/>
      <c r="H5" s="378"/>
      <c r="I5" s="378"/>
      <c r="J5" s="379"/>
    </row>
    <row r="6" spans="1:11" s="374" customFormat="1" ht="14.25" customHeight="1" x14ac:dyDescent="0.25">
      <c r="A6" s="382" t="s">
        <v>126</v>
      </c>
      <c r="B6" s="383"/>
      <c r="C6" s="383"/>
      <c r="D6" s="383"/>
      <c r="E6" s="384"/>
      <c r="F6" s="576"/>
      <c r="G6" s="577"/>
      <c r="H6" s="385"/>
      <c r="I6" s="386"/>
      <c r="J6" s="379"/>
    </row>
    <row r="7" spans="1:11" s="374" customFormat="1" ht="15" x14ac:dyDescent="0.25">
      <c r="A7" s="387" t="s">
        <v>127</v>
      </c>
      <c r="B7" s="269">
        <v>0</v>
      </c>
      <c r="C7" s="269">
        <v>0</v>
      </c>
      <c r="D7" s="269">
        <v>0</v>
      </c>
      <c r="E7" s="388"/>
      <c r="F7" s="553"/>
      <c r="G7" s="554"/>
      <c r="H7" s="389"/>
      <c r="I7" s="390"/>
      <c r="J7" s="379"/>
    </row>
    <row r="8" spans="1:11" s="374" customFormat="1" ht="15" x14ac:dyDescent="0.25">
      <c r="A8" s="387" t="s">
        <v>128</v>
      </c>
      <c r="B8" s="269">
        <v>0</v>
      </c>
      <c r="C8" s="269">
        <v>0</v>
      </c>
      <c r="D8" s="269">
        <v>0</v>
      </c>
      <c r="E8" s="388"/>
      <c r="F8" s="553"/>
      <c r="G8" s="554"/>
      <c r="H8" s="389"/>
      <c r="I8" s="390"/>
      <c r="J8" s="379"/>
    </row>
    <row r="9" spans="1:11" s="374" customFormat="1" ht="15" x14ac:dyDescent="0.25">
      <c r="A9" s="387" t="s">
        <v>136</v>
      </c>
      <c r="B9" s="269">
        <v>0</v>
      </c>
      <c r="C9" s="269">
        <v>0</v>
      </c>
      <c r="D9" s="269">
        <v>0</v>
      </c>
      <c r="E9" s="391"/>
      <c r="F9" s="555"/>
      <c r="G9" s="554"/>
      <c r="H9" s="392"/>
      <c r="I9" s="379"/>
      <c r="J9" s="379"/>
    </row>
    <row r="10" spans="1:11" s="374" customFormat="1" ht="15" x14ac:dyDescent="0.25">
      <c r="A10" s="387" t="s">
        <v>129</v>
      </c>
      <c r="B10" s="269">
        <v>0</v>
      </c>
      <c r="C10" s="269">
        <v>0</v>
      </c>
      <c r="D10" s="269">
        <v>0</v>
      </c>
      <c r="E10" s="391"/>
      <c r="F10" s="555"/>
      <c r="G10" s="554"/>
      <c r="H10" s="392"/>
      <c r="I10" s="379"/>
      <c r="J10" s="379"/>
    </row>
    <row r="11" spans="1:11" s="374" customFormat="1" ht="15" customHeight="1" x14ac:dyDescent="0.25">
      <c r="A11" s="382" t="s">
        <v>130</v>
      </c>
      <c r="B11" s="227"/>
      <c r="C11" s="227"/>
      <c r="D11" s="227"/>
      <c r="E11" s="393"/>
      <c r="F11" s="558"/>
      <c r="G11" s="559"/>
      <c r="H11" s="392"/>
      <c r="I11" s="379"/>
      <c r="J11" s="379"/>
    </row>
    <row r="12" spans="1:11" s="374" customFormat="1" ht="15" customHeight="1" x14ac:dyDescent="0.25">
      <c r="A12" s="387" t="s">
        <v>131</v>
      </c>
      <c r="B12" s="228"/>
      <c r="C12" s="228"/>
      <c r="D12" s="228"/>
      <c r="E12" s="391">
        <f>ROUND(SUM(B12:D12),0)</f>
        <v>0</v>
      </c>
      <c r="F12" s="556"/>
      <c r="G12" s="557"/>
      <c r="H12" s="392"/>
      <c r="I12" s="379"/>
      <c r="J12" s="379"/>
    </row>
    <row r="13" spans="1:11" s="374" customFormat="1" ht="15" customHeight="1" x14ac:dyDescent="0.25">
      <c r="A13" s="387" t="s">
        <v>132</v>
      </c>
      <c r="B13" s="228"/>
      <c r="C13" s="228"/>
      <c r="D13" s="228"/>
      <c r="E13" s="391">
        <f>ROUND(SUM(B13:D13),0)</f>
        <v>0</v>
      </c>
      <c r="F13" s="556"/>
      <c r="G13" s="557"/>
      <c r="H13" s="392"/>
      <c r="I13" s="379"/>
      <c r="J13" s="379"/>
    </row>
    <row r="14" spans="1:11" s="374" customFormat="1" ht="15" customHeight="1" x14ac:dyDescent="0.25">
      <c r="A14" s="387" t="s">
        <v>137</v>
      </c>
      <c r="B14" s="228"/>
      <c r="C14" s="228"/>
      <c r="D14" s="228"/>
      <c r="E14" s="391">
        <f>ROUND(SUM(B14:D14),0)</f>
        <v>0</v>
      </c>
      <c r="F14" s="571"/>
      <c r="G14" s="557"/>
      <c r="H14" s="392"/>
      <c r="I14" s="379"/>
      <c r="J14" s="379"/>
    </row>
    <row r="15" spans="1:11" s="374" customFormat="1" ht="15" customHeight="1" x14ac:dyDescent="0.25">
      <c r="A15" s="387" t="s">
        <v>133</v>
      </c>
      <c r="B15" s="228"/>
      <c r="C15" s="228"/>
      <c r="D15" s="228"/>
      <c r="E15" s="391">
        <f>ROUND(SUM(B15:D15),0)</f>
        <v>0</v>
      </c>
      <c r="F15" s="571"/>
      <c r="G15" s="557"/>
      <c r="H15" s="392"/>
      <c r="I15" s="379"/>
      <c r="J15" s="379"/>
    </row>
    <row r="16" spans="1:11" s="374" customFormat="1" ht="15" customHeight="1" thickBot="1" x14ac:dyDescent="0.3">
      <c r="A16" s="394" t="s">
        <v>134</v>
      </c>
      <c r="B16" s="270">
        <f>ROUND(SUM(B12:B15),0)</f>
        <v>0</v>
      </c>
      <c r="C16" s="270">
        <f>ROUND(SUM(C12:C15),0)</f>
        <v>0</v>
      </c>
      <c r="D16" s="270">
        <f>ROUND(SUM(D12:D15),0)</f>
        <v>0</v>
      </c>
      <c r="E16" s="270">
        <f>ROUND(SUM(E12:E15),0)</f>
        <v>0</v>
      </c>
      <c r="F16" s="569"/>
      <c r="G16" s="570"/>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63" t="s">
        <v>145</v>
      </c>
      <c r="B18" s="564"/>
      <c r="C18" s="564"/>
      <c r="D18" s="564"/>
      <c r="E18" s="564"/>
      <c r="F18" s="564"/>
      <c r="G18" s="565"/>
      <c r="H18" s="396"/>
      <c r="I18" s="396"/>
      <c r="J18" s="396"/>
    </row>
    <row r="19" spans="1:11" s="374" customFormat="1" ht="146.25" customHeight="1" thickBot="1" x14ac:dyDescent="0.25">
      <c r="A19" s="566" t="s">
        <v>198</v>
      </c>
      <c r="B19" s="567"/>
      <c r="C19" s="567"/>
      <c r="D19" s="567"/>
      <c r="E19" s="567"/>
      <c r="F19" s="567"/>
      <c r="G19" s="568"/>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60" t="s">
        <v>149</v>
      </c>
      <c r="B21" s="561"/>
      <c r="C21" s="561"/>
      <c r="D21" s="561"/>
      <c r="E21" s="561"/>
      <c r="F21" s="561"/>
      <c r="G21" s="562"/>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66" t="s">
        <v>146</v>
      </c>
      <c r="B23" s="467"/>
      <c r="C23" s="467"/>
      <c r="D23" s="467"/>
      <c r="E23" s="467"/>
      <c r="F23" s="467"/>
      <c r="G23" s="468"/>
      <c r="H23" s="397"/>
      <c r="I23" s="397"/>
      <c r="J23" s="397"/>
      <c r="K23" s="379"/>
    </row>
    <row r="24" spans="1:11" s="374" customFormat="1" ht="24.75" customHeight="1" x14ac:dyDescent="0.2">
      <c r="A24" s="550"/>
      <c r="B24" s="551"/>
      <c r="C24" s="551"/>
      <c r="D24" s="551"/>
      <c r="E24" s="551"/>
      <c r="F24" s="551"/>
      <c r="G24" s="552"/>
      <c r="H24" s="397"/>
      <c r="I24" s="397"/>
      <c r="J24" s="397"/>
      <c r="K24" s="379"/>
    </row>
    <row r="25" spans="1:11" s="374" customFormat="1" ht="4.5" customHeight="1" thickBot="1" x14ac:dyDescent="0.25">
      <c r="A25" s="469"/>
      <c r="B25" s="470"/>
      <c r="C25" s="470"/>
      <c r="D25" s="470"/>
      <c r="E25" s="470"/>
      <c r="F25" s="470"/>
      <c r="G25" s="471"/>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0" customWidth="1"/>
    <col min="2" max="2" width="15.140625" style="296" customWidth="1"/>
    <col min="3" max="3" width="61.85546875" style="297" customWidth="1"/>
    <col min="4" max="6" width="12" style="297" customWidth="1"/>
    <col min="7" max="7" width="14.7109375" style="323" customWidth="1"/>
    <col min="8" max="16384" width="9.140625" style="7"/>
  </cols>
  <sheetData>
    <row r="1" spans="1:12" s="319" customFormat="1" ht="11.25" x14ac:dyDescent="0.2">
      <c r="A1" s="531" t="s">
        <v>122</v>
      </c>
      <c r="B1" s="531"/>
      <c r="C1" s="531"/>
      <c r="D1" s="318"/>
      <c r="E1" s="541"/>
      <c r="F1" s="541"/>
      <c r="G1" s="541"/>
      <c r="H1" s="318"/>
    </row>
    <row r="2" spans="1:12" s="321" customFormat="1" ht="18.75" thickBot="1" x14ac:dyDescent="0.25">
      <c r="A2" s="534" t="s">
        <v>86</v>
      </c>
      <c r="B2" s="534"/>
      <c r="C2" s="534"/>
      <c r="D2" s="534"/>
      <c r="E2" s="534"/>
      <c r="F2" s="534"/>
      <c r="G2" s="534"/>
      <c r="H2" s="320"/>
      <c r="I2" s="320"/>
      <c r="J2" s="320"/>
      <c r="K2" s="320"/>
      <c r="L2" s="320"/>
    </row>
    <row r="3" spans="1:12" s="29" customFormat="1" ht="282" customHeight="1" thickBot="1" x14ac:dyDescent="0.25">
      <c r="A3" s="535" t="s">
        <v>203</v>
      </c>
      <c r="B3" s="548"/>
      <c r="C3" s="548"/>
      <c r="D3" s="548"/>
      <c r="E3" s="548"/>
      <c r="F3" s="548"/>
      <c r="G3" s="549"/>
    </row>
    <row r="4" spans="1:12" ht="21" customHeight="1" thickBot="1" x14ac:dyDescent="0.25">
      <c r="A4" s="295"/>
    </row>
    <row r="5" spans="1:12" s="292" customFormat="1" ht="42.75" customHeight="1" thickBot="1" x14ac:dyDescent="0.25">
      <c r="A5" s="400" t="s">
        <v>81</v>
      </c>
      <c r="B5" s="401" t="s">
        <v>183</v>
      </c>
      <c r="C5" s="401" t="s">
        <v>45</v>
      </c>
      <c r="D5" s="402" t="s">
        <v>54</v>
      </c>
      <c r="E5" s="402" t="s">
        <v>57</v>
      </c>
      <c r="F5" s="402" t="s">
        <v>55</v>
      </c>
      <c r="G5" s="403" t="s">
        <v>82</v>
      </c>
    </row>
    <row r="6" spans="1:12" ht="26.25" thickBot="1" x14ac:dyDescent="0.25">
      <c r="A6" s="404" t="s">
        <v>176</v>
      </c>
      <c r="B6" s="405" t="s">
        <v>108</v>
      </c>
      <c r="C6" s="406" t="s">
        <v>153</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6">
        <f>ROUND(SUM(D7:D16),0)</f>
        <v>0</v>
      </c>
      <c r="E17" s="416">
        <f>ROUND(SUM(E7:E16),0)</f>
        <v>0</v>
      </c>
      <c r="F17" s="416">
        <f>ROUND(SUM(F7:F16),0)</f>
        <v>0</v>
      </c>
      <c r="G17" s="417">
        <f>ROUND(SUM(G7:G16),0)</f>
        <v>0</v>
      </c>
    </row>
    <row r="18" spans="1:7" s="409" customFormat="1" ht="9" customHeight="1" x14ac:dyDescent="0.2">
      <c r="C18" s="410"/>
      <c r="D18" s="411"/>
      <c r="E18" s="580"/>
      <c r="F18" s="580"/>
      <c r="G18" s="411"/>
    </row>
    <row r="19" spans="1:7" s="409" customFormat="1" ht="15.75" x14ac:dyDescent="0.2">
      <c r="A19" s="582" t="s">
        <v>111</v>
      </c>
      <c r="B19" s="582"/>
      <c r="C19" s="412">
        <f>'Instructions and Summary'!E32</f>
        <v>0</v>
      </c>
      <c r="D19" s="581" t="s">
        <v>110</v>
      </c>
      <c r="E19" s="581"/>
      <c r="F19" s="581"/>
      <c r="G19" s="413">
        <f>IF(C19&gt;0,G17/C19,0)</f>
        <v>0</v>
      </c>
    </row>
    <row r="20" spans="1:7" s="409" customFormat="1" ht="4.5" customHeight="1" thickBot="1" x14ac:dyDescent="0.25">
      <c r="A20" s="410"/>
      <c r="B20" s="411"/>
      <c r="E20" s="414"/>
      <c r="F20" s="415"/>
      <c r="G20" s="411"/>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1" t="s">
        <v>100</v>
      </c>
      <c r="F1" s="588">
        <f>'Instructions and Summary'!B3</f>
        <v>0</v>
      </c>
      <c r="G1" s="588"/>
      <c r="H1" s="442"/>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75" customHeight="1" x14ac:dyDescent="0.2">
      <c r="A6" s="586"/>
      <c r="B6" s="596"/>
      <c r="C6" s="59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f>
        <v>0</v>
      </c>
      <c r="G8" s="449">
        <f>'Instructions and Summary'!D12</f>
        <v>0</v>
      </c>
      <c r="H8" s="421">
        <f>ROUND(SUM(D8:G8),0)</f>
        <v>0</v>
      </c>
    </row>
    <row r="9" spans="1:8" ht="14.25" x14ac:dyDescent="0.2">
      <c r="A9" s="448" t="s">
        <v>20</v>
      </c>
      <c r="B9" s="418" t="s">
        <v>57</v>
      </c>
      <c r="C9" s="419"/>
      <c r="D9" s="420"/>
      <c r="E9" s="420"/>
      <c r="F9" s="449">
        <f>'Instructions and Summary'!C13</f>
        <v>0</v>
      </c>
      <c r="G9" s="449">
        <f>'Instructions and Summary'!D13</f>
        <v>0</v>
      </c>
      <c r="H9" s="421">
        <f>ROUND(SUM(D9:G9),0)</f>
        <v>0</v>
      </c>
    </row>
    <row r="10" spans="1:8" ht="14.25" x14ac:dyDescent="0.2">
      <c r="A10" s="448" t="s">
        <v>21</v>
      </c>
      <c r="B10" s="418" t="s">
        <v>55</v>
      </c>
      <c r="C10" s="419"/>
      <c r="D10" s="420"/>
      <c r="E10" s="420"/>
      <c r="F10" s="449">
        <f>'Instructions and Summary'!C14</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18" t="s">
        <v>54</v>
      </c>
      <c r="E15" s="418" t="s">
        <v>57</v>
      </c>
      <c r="F15" s="418" t="s">
        <v>55</v>
      </c>
      <c r="G15" s="452"/>
      <c r="H15" s="614"/>
    </row>
    <row r="16" spans="1:8" ht="14.25" x14ac:dyDescent="0.2">
      <c r="A16" s="453"/>
      <c r="B16" s="607" t="s">
        <v>29</v>
      </c>
      <c r="C16" s="607"/>
      <c r="D16" s="449">
        <f>+'Instructions and Summary'!B18</f>
        <v>0</v>
      </c>
      <c r="E16" s="449">
        <f>+'Instructions and Summary'!C18</f>
        <v>0</v>
      </c>
      <c r="F16" s="449">
        <f>+'Instructions and Summary'!D18</f>
        <v>0</v>
      </c>
      <c r="G16" s="427"/>
      <c r="H16" s="428">
        <f t="shared" ref="H16:H23" si="0">ROUND(SUM(D16:G16),0)</f>
        <v>0</v>
      </c>
    </row>
    <row r="17" spans="1:8" ht="14.25" x14ac:dyDescent="0.2">
      <c r="A17" s="454"/>
      <c r="B17" s="604" t="s">
        <v>30</v>
      </c>
      <c r="C17" s="604"/>
      <c r="D17" s="455">
        <f>'Instructions and Summary'!B19</f>
        <v>0</v>
      </c>
      <c r="E17" s="455">
        <f>'Instructions and Summary'!C19</f>
        <v>0</v>
      </c>
      <c r="F17" s="455">
        <f>'Instructions and Summary'!D19</f>
        <v>0</v>
      </c>
      <c r="G17" s="429"/>
      <c r="H17" s="421">
        <f t="shared" si="0"/>
        <v>0</v>
      </c>
    </row>
    <row r="18" spans="1:8" ht="14.25" x14ac:dyDescent="0.2">
      <c r="A18" s="456"/>
      <c r="B18" s="615" t="s">
        <v>31</v>
      </c>
      <c r="C18" s="615"/>
      <c r="D18" s="455">
        <f>'Instructions and Summary'!B20</f>
        <v>0</v>
      </c>
      <c r="E18" s="455">
        <f>'Instructions and Summary'!C20</f>
        <v>0</v>
      </c>
      <c r="F18" s="455">
        <f>'Instructions and Summary'!D20</f>
        <v>0</v>
      </c>
      <c r="G18" s="431"/>
      <c r="H18" s="421">
        <f t="shared" si="0"/>
        <v>0</v>
      </c>
    </row>
    <row r="19" spans="1:8" ht="14.25" x14ac:dyDescent="0.2">
      <c r="A19" s="454"/>
      <c r="B19" s="604" t="s">
        <v>32</v>
      </c>
      <c r="C19" s="604"/>
      <c r="D19" s="455">
        <f>'Instructions and Summary'!B21</f>
        <v>0</v>
      </c>
      <c r="E19" s="455">
        <f>'Instructions and Summary'!C21</f>
        <v>0</v>
      </c>
      <c r="F19" s="455">
        <f>'Instructions and Summary'!D21</f>
        <v>0</v>
      </c>
      <c r="G19" s="429"/>
      <c r="H19" s="421">
        <f t="shared" si="0"/>
        <v>0</v>
      </c>
    </row>
    <row r="20" spans="1:8" ht="14.25" x14ac:dyDescent="0.2">
      <c r="A20" s="456"/>
      <c r="B20" s="615" t="s">
        <v>33</v>
      </c>
      <c r="C20" s="615"/>
      <c r="D20" s="455">
        <f>'Instructions and Summary'!B22</f>
        <v>0</v>
      </c>
      <c r="E20" s="455">
        <f>'Instructions and Summary'!C22</f>
        <v>0</v>
      </c>
      <c r="F20" s="455">
        <f>'Instructions and Summary'!D22</f>
        <v>0</v>
      </c>
      <c r="G20" s="431"/>
      <c r="H20" s="421">
        <f t="shared" si="0"/>
        <v>0</v>
      </c>
    </row>
    <row r="21" spans="1:8" ht="14.25" x14ac:dyDescent="0.2">
      <c r="A21" s="454"/>
      <c r="B21" s="604" t="s">
        <v>34</v>
      </c>
      <c r="C21" s="604"/>
      <c r="D21" s="455">
        <f>'Instructions and Summary'!B27</f>
        <v>0</v>
      </c>
      <c r="E21" s="455">
        <f>'Instructions and Summary'!C27</f>
        <v>0</v>
      </c>
      <c r="F21" s="455">
        <f>'Instructions and Summary'!D27</f>
        <v>0</v>
      </c>
      <c r="G21" s="429"/>
      <c r="H21" s="421">
        <f t="shared" si="0"/>
        <v>0</v>
      </c>
    </row>
    <row r="22" spans="1:8" ht="14.25" x14ac:dyDescent="0.2">
      <c r="A22" s="456"/>
      <c r="B22" s="615" t="s">
        <v>35</v>
      </c>
      <c r="C22" s="615"/>
      <c r="D22" s="455">
        <f>'Instructions and Summary'!B28</f>
        <v>0</v>
      </c>
      <c r="E22" s="455">
        <f>'Instructions and Summary'!C28</f>
        <v>0</v>
      </c>
      <c r="F22" s="455">
        <f>'Instructions and Summary'!D28</f>
        <v>0</v>
      </c>
      <c r="G22" s="431"/>
      <c r="H22" s="421">
        <f t="shared" si="0"/>
        <v>0</v>
      </c>
    </row>
    <row r="23" spans="1:8" ht="14.25" x14ac:dyDescent="0.2">
      <c r="A23" s="454"/>
      <c r="B23" s="604" t="s">
        <v>36</v>
      </c>
      <c r="C23" s="604"/>
      <c r="D23" s="455">
        <f>'Instructions and Summary'!B29</f>
        <v>0</v>
      </c>
      <c r="E23" s="455">
        <f>'Instructions and Summary'!C29</f>
        <v>0</v>
      </c>
      <c r="F23" s="455">
        <f>'Instructions and Summary'!D29</f>
        <v>0</v>
      </c>
      <c r="G23" s="429"/>
      <c r="H23" s="421">
        <f t="shared" si="0"/>
        <v>0</v>
      </c>
    </row>
    <row r="24" spans="1:8" ht="14.25" x14ac:dyDescent="0.2">
      <c r="A24" s="456"/>
      <c r="B24" s="604" t="s">
        <v>37</v>
      </c>
      <c r="C24" s="619"/>
      <c r="D24" s="455">
        <f>SUM(D16:D23)</f>
        <v>0</v>
      </c>
      <c r="E24" s="455">
        <f t="shared" ref="E24:F24" si="1">SUM(E16:E23)</f>
        <v>0</v>
      </c>
      <c r="F24" s="455">
        <f t="shared" si="1"/>
        <v>0</v>
      </c>
      <c r="G24" s="432"/>
      <c r="H24" s="455">
        <f>ROUND(SUM(H16:H23),0)</f>
        <v>0</v>
      </c>
    </row>
    <row r="25" spans="1:8" ht="14.25" x14ac:dyDescent="0.2">
      <c r="A25" s="454"/>
      <c r="B25" s="604" t="s">
        <v>38</v>
      </c>
      <c r="C25" s="604"/>
      <c r="D25" s="455">
        <f>'Instructions and Summary'!B31</f>
        <v>0</v>
      </c>
      <c r="E25" s="455">
        <f>'Instructions and Summary'!C31</f>
        <v>0</v>
      </c>
      <c r="F25" s="455">
        <f>'Instructions and Summary'!D31</f>
        <v>0</v>
      </c>
      <c r="G25" s="429"/>
      <c r="H25" s="421">
        <f>ROUND(SUM(D25:G25),0)</f>
        <v>0</v>
      </c>
    </row>
    <row r="26" spans="1:8" ht="15" x14ac:dyDescent="0.2">
      <c r="A26" s="456"/>
      <c r="B26" s="615" t="s">
        <v>200</v>
      </c>
      <c r="C26" s="615"/>
      <c r="D26" s="433">
        <f>ROUND(SUM(D24:D25),0)</f>
        <v>0</v>
      </c>
      <c r="E26" s="433">
        <f>ROUND(SUM(E24:E25),0)</f>
        <v>0</v>
      </c>
      <c r="F26" s="433">
        <f>ROUND(SUM(F24:F25),0)</f>
        <v>0</v>
      </c>
      <c r="G26" s="432"/>
      <c r="H26" s="434">
        <f>ROUND(SUM(H24:H25),0)</f>
        <v>0</v>
      </c>
    </row>
    <row r="27" spans="1:8" ht="14.25" x14ac:dyDescent="0.2">
      <c r="A27" s="594"/>
      <c r="B27" s="594"/>
      <c r="C27" s="594"/>
      <c r="D27" s="594"/>
      <c r="E27" s="594"/>
      <c r="F27" s="594"/>
      <c r="G27" s="594"/>
      <c r="H27" s="620"/>
    </row>
    <row r="28" spans="1:8" ht="14.25" x14ac:dyDescent="0.2">
      <c r="A28" s="457" t="s">
        <v>39</v>
      </c>
      <c r="B28" s="604" t="s">
        <v>40</v>
      </c>
      <c r="C28" s="604"/>
      <c r="D28" s="435"/>
      <c r="E28" s="435"/>
      <c r="F28" s="435"/>
      <c r="G28" s="435"/>
      <c r="H28" s="436">
        <f>ROUND(SUM(D28:G28),0)</f>
        <v>0</v>
      </c>
    </row>
    <row r="29" spans="1:8" ht="14.25" x14ac:dyDescent="0.2">
      <c r="A29" s="437"/>
      <c r="B29" s="430"/>
      <c r="C29" s="430"/>
      <c r="D29" s="438"/>
      <c r="E29" s="438"/>
      <c r="F29" s="438"/>
      <c r="G29" s="438"/>
      <c r="H29" s="438"/>
    </row>
    <row r="30" spans="1:8" x14ac:dyDescent="0.2">
      <c r="A30" s="439"/>
      <c r="B30" s="439"/>
      <c r="C30" s="439"/>
      <c r="D30" s="439"/>
      <c r="E30" s="439"/>
      <c r="F30" s="439"/>
      <c r="G30" s="439"/>
      <c r="H30" s="440" t="s">
        <v>199</v>
      </c>
    </row>
    <row r="31" spans="1:8" x14ac:dyDescent="0.2">
      <c r="A31" s="621" t="s">
        <v>41</v>
      </c>
      <c r="B31" s="621"/>
      <c r="C31" s="616"/>
      <c r="D31" s="622"/>
      <c r="E31" s="622"/>
      <c r="F31" s="622"/>
      <c r="G31" s="623" t="s">
        <v>42</v>
      </c>
      <c r="H31" s="592"/>
    </row>
    <row r="32" spans="1:8"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1" t="s">
        <v>100</v>
      </c>
      <c r="F1" s="588">
        <f>'Instructions and Summary'!B3</f>
        <v>0</v>
      </c>
      <c r="G1" s="588"/>
      <c r="H1" s="442"/>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 customHeight="1" x14ac:dyDescent="0.2">
      <c r="A6" s="586"/>
      <c r="B6" s="596"/>
      <c r="C6" s="59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Summary'!C12-'Instructions and Summary'!B26</f>
        <v>0</v>
      </c>
      <c r="G8" s="449">
        <f>'Instructions and Summary'!D12</f>
        <v>0</v>
      </c>
      <c r="H8" s="421">
        <f>ROUND(SUM(D8:G8),0)</f>
        <v>0</v>
      </c>
    </row>
    <row r="9" spans="1:8" ht="14.25" x14ac:dyDescent="0.2">
      <c r="A9" s="448" t="s">
        <v>20</v>
      </c>
      <c r="B9" s="418" t="s">
        <v>57</v>
      </c>
      <c r="C9" s="419"/>
      <c r="D9" s="420"/>
      <c r="E9" s="420"/>
      <c r="F9" s="449">
        <f>'Instructions and Summary'!C13-'Instructions and Summary'!C26</f>
        <v>0</v>
      </c>
      <c r="G9" s="449">
        <f>'Instructions and Summary'!D13</f>
        <v>0</v>
      </c>
      <c r="H9" s="421">
        <f>ROUND(SUM(D9:G9),0)</f>
        <v>0</v>
      </c>
    </row>
    <row r="10" spans="1:8" ht="14.25" x14ac:dyDescent="0.2">
      <c r="A10" s="448" t="s">
        <v>21</v>
      </c>
      <c r="B10" s="418" t="s">
        <v>55</v>
      </c>
      <c r="C10" s="419"/>
      <c r="D10" s="420"/>
      <c r="E10" s="420"/>
      <c r="F10" s="449">
        <f>'Instructions and Summary'!C14-'Instructions and Summary'!D26</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18" t="s">
        <v>54</v>
      </c>
      <c r="E15" s="418" t="s">
        <v>57</v>
      </c>
      <c r="F15" s="418" t="s">
        <v>55</v>
      </c>
      <c r="G15" s="452"/>
      <c r="H15" s="614"/>
    </row>
    <row r="16" spans="1:8" ht="14.25" x14ac:dyDescent="0.2">
      <c r="A16" s="453"/>
      <c r="B16" s="607" t="s">
        <v>29</v>
      </c>
      <c r="C16" s="607"/>
      <c r="D16" s="449">
        <f>+'Instructions and Summary'!B18</f>
        <v>0</v>
      </c>
      <c r="E16" s="449">
        <f>+'Instructions and Summary'!C18</f>
        <v>0</v>
      </c>
      <c r="F16" s="449">
        <f>+'Instructions and Summary'!D18</f>
        <v>0</v>
      </c>
      <c r="G16" s="427"/>
      <c r="H16" s="428">
        <f t="shared" ref="H16:H23" si="0">ROUND(SUM(D16:G16),0)</f>
        <v>0</v>
      </c>
    </row>
    <row r="17" spans="1:10" ht="14.25" x14ac:dyDescent="0.2">
      <c r="A17" s="454"/>
      <c r="B17" s="604" t="s">
        <v>30</v>
      </c>
      <c r="C17" s="604"/>
      <c r="D17" s="455">
        <f>'Instructions and Summary'!B19</f>
        <v>0</v>
      </c>
      <c r="E17" s="455">
        <f>'Instructions and Summary'!C19</f>
        <v>0</v>
      </c>
      <c r="F17" s="455">
        <f>'Instructions and Summary'!D19</f>
        <v>0</v>
      </c>
      <c r="G17" s="429"/>
      <c r="H17" s="421">
        <f t="shared" si="0"/>
        <v>0</v>
      </c>
    </row>
    <row r="18" spans="1:10" ht="14.25" x14ac:dyDescent="0.2">
      <c r="A18" s="456"/>
      <c r="B18" s="615" t="s">
        <v>31</v>
      </c>
      <c r="C18" s="615"/>
      <c r="D18" s="455">
        <f>'Instructions and Summary'!B20</f>
        <v>0</v>
      </c>
      <c r="E18" s="455">
        <f>'Instructions and Summary'!C20</f>
        <v>0</v>
      </c>
      <c r="F18" s="455">
        <f>'Instructions and Summary'!D20</f>
        <v>0</v>
      </c>
      <c r="G18" s="431"/>
      <c r="H18" s="421">
        <f t="shared" si="0"/>
        <v>0</v>
      </c>
    </row>
    <row r="19" spans="1:10" ht="14.25" x14ac:dyDescent="0.2">
      <c r="A19" s="454"/>
      <c r="B19" s="604" t="s">
        <v>32</v>
      </c>
      <c r="C19" s="604"/>
      <c r="D19" s="455">
        <f>'Instructions and Summary'!B21</f>
        <v>0</v>
      </c>
      <c r="E19" s="455">
        <f>'Instructions and Summary'!C21</f>
        <v>0</v>
      </c>
      <c r="F19" s="455">
        <f>'Instructions and Summary'!D21</f>
        <v>0</v>
      </c>
      <c r="G19" s="429"/>
      <c r="H19" s="421">
        <f t="shared" si="0"/>
        <v>0</v>
      </c>
    </row>
    <row r="20" spans="1:10" ht="14.25" x14ac:dyDescent="0.2">
      <c r="A20" s="456"/>
      <c r="B20" s="615" t="s">
        <v>33</v>
      </c>
      <c r="C20" s="615"/>
      <c r="D20" s="455">
        <f>'Instructions and Summary'!B22</f>
        <v>0</v>
      </c>
      <c r="E20" s="455">
        <f>'Instructions and Summary'!C22</f>
        <v>0</v>
      </c>
      <c r="F20" s="455">
        <f>'Instructions and Summary'!D22</f>
        <v>0</v>
      </c>
      <c r="G20" s="431"/>
      <c r="H20" s="421">
        <f t="shared" si="0"/>
        <v>0</v>
      </c>
    </row>
    <row r="21" spans="1:10" ht="14.25" x14ac:dyDescent="0.2">
      <c r="A21" s="454"/>
      <c r="B21" s="604" t="s">
        <v>34</v>
      </c>
      <c r="C21" s="604"/>
      <c r="D21" s="455">
        <f>'Instructions and Summary'!B27-'Instructions and Summary'!B26</f>
        <v>0</v>
      </c>
      <c r="E21" s="455">
        <f>'Instructions and Summary'!C27-'Instructions and Summary'!C26</f>
        <v>0</v>
      </c>
      <c r="F21" s="455">
        <f>'Instructions and Summary'!D27-'Instructions and Summary'!D26</f>
        <v>0</v>
      </c>
      <c r="G21" s="429"/>
      <c r="H21" s="421">
        <f t="shared" si="0"/>
        <v>0</v>
      </c>
    </row>
    <row r="22" spans="1:10" ht="14.25" x14ac:dyDescent="0.2">
      <c r="A22" s="456"/>
      <c r="B22" s="615" t="s">
        <v>35</v>
      </c>
      <c r="C22" s="615"/>
      <c r="D22" s="455">
        <f>'Instructions and Summary'!B28</f>
        <v>0</v>
      </c>
      <c r="E22" s="455">
        <f>'Instructions and Summary'!C28</f>
        <v>0</v>
      </c>
      <c r="F22" s="455">
        <f>'Instructions and Summary'!D28</f>
        <v>0</v>
      </c>
      <c r="G22" s="431"/>
      <c r="H22" s="421">
        <f t="shared" si="0"/>
        <v>0</v>
      </c>
      <c r="J22" s="271"/>
    </row>
    <row r="23" spans="1:10" ht="14.25" x14ac:dyDescent="0.2">
      <c r="A23" s="454"/>
      <c r="B23" s="604" t="s">
        <v>36</v>
      </c>
      <c r="C23" s="604"/>
      <c r="D23" s="455">
        <f>'Instructions and Summary'!B29</f>
        <v>0</v>
      </c>
      <c r="E23" s="455">
        <f>'Instructions and Summary'!C29</f>
        <v>0</v>
      </c>
      <c r="F23" s="455">
        <f>'Instructions and Summary'!D29</f>
        <v>0</v>
      </c>
      <c r="G23" s="429"/>
      <c r="H23" s="421">
        <f t="shared" si="0"/>
        <v>0</v>
      </c>
    </row>
    <row r="24" spans="1:10" ht="14.25" x14ac:dyDescent="0.2">
      <c r="A24" s="456"/>
      <c r="B24" s="604" t="s">
        <v>37</v>
      </c>
      <c r="C24" s="619"/>
      <c r="D24" s="455">
        <f>SUM(D16:D23)</f>
        <v>0</v>
      </c>
      <c r="E24" s="455">
        <f t="shared" ref="E24:F24" si="1">SUM(E16:E23)</f>
        <v>0</v>
      </c>
      <c r="F24" s="455">
        <f t="shared" si="1"/>
        <v>0</v>
      </c>
      <c r="G24" s="432"/>
      <c r="H24" s="455">
        <f>ROUND(SUM(H16:H23),0)</f>
        <v>0</v>
      </c>
      <c r="J24" s="271"/>
    </row>
    <row r="25" spans="1:10" ht="14.25" x14ac:dyDescent="0.2">
      <c r="A25" s="454"/>
      <c r="B25" s="604" t="s">
        <v>38</v>
      </c>
      <c r="C25" s="604"/>
      <c r="D25" s="455">
        <f>'Instructions and Summary'!B31</f>
        <v>0</v>
      </c>
      <c r="E25" s="455">
        <f>'Instructions and Summary'!C31</f>
        <v>0</v>
      </c>
      <c r="F25" s="455">
        <f>'Instructions and Summary'!D31</f>
        <v>0</v>
      </c>
      <c r="G25" s="429"/>
      <c r="H25" s="421">
        <f>ROUND(SUM(D25:G25),0)</f>
        <v>0</v>
      </c>
    </row>
    <row r="26" spans="1:10" ht="15" x14ac:dyDescent="0.2">
      <c r="A26" s="456"/>
      <c r="B26" s="615" t="s">
        <v>200</v>
      </c>
      <c r="C26" s="615"/>
      <c r="D26" s="433">
        <f>ROUND(SUM(D24:D25),0)</f>
        <v>0</v>
      </c>
      <c r="E26" s="433">
        <f>ROUND(SUM(E24:E25),0)</f>
        <v>0</v>
      </c>
      <c r="F26" s="433">
        <f>ROUND(SUM(F24:F25),0)</f>
        <v>0</v>
      </c>
      <c r="G26" s="432"/>
      <c r="H26" s="434">
        <f>ROUND(SUM(H24:H25),0)</f>
        <v>0</v>
      </c>
    </row>
    <row r="27" spans="1:10" ht="14.25" x14ac:dyDescent="0.2">
      <c r="A27" s="594"/>
      <c r="B27" s="594"/>
      <c r="C27" s="594"/>
      <c r="D27" s="594"/>
      <c r="E27" s="594"/>
      <c r="F27" s="594"/>
      <c r="G27" s="594"/>
      <c r="H27" s="620"/>
    </row>
    <row r="28" spans="1:10" ht="14.25" x14ac:dyDescent="0.2">
      <c r="A28" s="457" t="s">
        <v>39</v>
      </c>
      <c r="B28" s="604" t="s">
        <v>40</v>
      </c>
      <c r="C28" s="604"/>
      <c r="D28" s="435"/>
      <c r="E28" s="435"/>
      <c r="F28" s="435"/>
      <c r="G28" s="435"/>
      <c r="H28" s="436">
        <f>ROUND(SUM(D28:G28),0)</f>
        <v>0</v>
      </c>
    </row>
    <row r="29" spans="1:10" ht="14.25" x14ac:dyDescent="0.2">
      <c r="A29" s="437"/>
      <c r="B29" s="430"/>
      <c r="C29" s="430"/>
      <c r="D29" s="438"/>
      <c r="E29" s="438"/>
      <c r="F29" s="438"/>
      <c r="G29" s="438"/>
      <c r="H29" s="438"/>
    </row>
    <row r="30" spans="1:10" x14ac:dyDescent="0.2">
      <c r="A30" s="439"/>
      <c r="B30" s="439"/>
      <c r="C30" s="439"/>
      <c r="D30" s="439"/>
      <c r="E30" s="439"/>
      <c r="F30" s="439"/>
      <c r="G30" s="439"/>
      <c r="H30" s="440" t="s">
        <v>199</v>
      </c>
      <c r="J30" s="271"/>
    </row>
    <row r="31" spans="1:10" x14ac:dyDescent="0.2">
      <c r="A31" s="621" t="s">
        <v>41</v>
      </c>
      <c r="B31" s="621"/>
      <c r="C31" s="616"/>
      <c r="D31" s="622"/>
      <c r="E31" s="622"/>
      <c r="F31" s="622"/>
      <c r="G31" s="623" t="s">
        <v>42</v>
      </c>
      <c r="H31" s="592"/>
    </row>
    <row r="32" spans="1:10"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2" t="s">
        <v>122</v>
      </c>
      <c r="B1" s="502"/>
      <c r="C1" s="260"/>
      <c r="D1" s="260"/>
      <c r="E1" s="260"/>
      <c r="F1" s="260"/>
      <c r="G1" s="260"/>
      <c r="H1" s="260"/>
      <c r="I1" s="55"/>
      <c r="J1" s="55"/>
      <c r="K1" s="55"/>
      <c r="L1" s="500"/>
      <c r="M1" s="500"/>
      <c r="N1" s="500"/>
    </row>
    <row r="2" spans="1:14" s="1" customFormat="1" ht="18.75" thickBot="1" x14ac:dyDescent="0.25">
      <c r="A2" s="497" t="s">
        <v>46</v>
      </c>
      <c r="B2" s="497"/>
      <c r="C2" s="497"/>
      <c r="D2" s="497"/>
      <c r="E2" s="497"/>
      <c r="F2" s="497"/>
      <c r="G2" s="497"/>
      <c r="H2" s="497"/>
      <c r="I2" s="497"/>
      <c r="J2" s="497"/>
      <c r="K2" s="497"/>
      <c r="L2" s="497"/>
      <c r="M2" s="497"/>
      <c r="N2" s="497"/>
    </row>
    <row r="3" spans="1:14" s="23" customFormat="1" ht="14.25" customHeight="1" x14ac:dyDescent="0.2">
      <c r="A3" s="484" t="s">
        <v>193</v>
      </c>
      <c r="B3" s="485"/>
      <c r="C3" s="485"/>
      <c r="D3" s="485"/>
      <c r="E3" s="485"/>
      <c r="F3" s="485"/>
      <c r="G3" s="485"/>
      <c r="H3" s="485"/>
      <c r="I3" s="485"/>
      <c r="J3" s="485"/>
      <c r="K3" s="485"/>
      <c r="L3" s="485"/>
      <c r="M3" s="485"/>
      <c r="N3" s="486"/>
    </row>
    <row r="4" spans="1:14" ht="90" customHeight="1" thickBot="1" x14ac:dyDescent="0.25">
      <c r="A4" s="487"/>
      <c r="B4" s="488"/>
      <c r="C4" s="488"/>
      <c r="D4" s="488"/>
      <c r="E4" s="488"/>
      <c r="F4" s="488"/>
      <c r="G4" s="488"/>
      <c r="H4" s="488"/>
      <c r="I4" s="488"/>
      <c r="J4" s="488"/>
      <c r="K4" s="488"/>
      <c r="L4" s="488"/>
      <c r="M4" s="488"/>
      <c r="N4" s="489"/>
    </row>
    <row r="5" spans="1:14" ht="7.5" customHeight="1" thickBot="1" x14ac:dyDescent="0.25">
      <c r="A5" s="24"/>
      <c r="B5" s="24"/>
      <c r="C5" s="24"/>
      <c r="D5" s="24"/>
      <c r="E5" s="24"/>
      <c r="F5" s="24"/>
      <c r="G5" s="24"/>
      <c r="H5" s="24"/>
      <c r="I5" s="24"/>
      <c r="J5" s="24"/>
      <c r="K5" s="24"/>
      <c r="L5" s="25"/>
      <c r="M5" s="26"/>
      <c r="N5" s="24"/>
    </row>
    <row r="6" spans="1:14" ht="19.5" customHeight="1" x14ac:dyDescent="0.2">
      <c r="A6" s="491" t="s">
        <v>154</v>
      </c>
      <c r="B6" s="482" t="s">
        <v>89</v>
      </c>
      <c r="C6" s="501" t="s">
        <v>54</v>
      </c>
      <c r="D6" s="501"/>
      <c r="E6" s="501"/>
      <c r="F6" s="501" t="s">
        <v>57</v>
      </c>
      <c r="G6" s="501"/>
      <c r="H6" s="501"/>
      <c r="I6" s="501" t="s">
        <v>55</v>
      </c>
      <c r="J6" s="501"/>
      <c r="K6" s="501"/>
      <c r="L6" s="498" t="s">
        <v>88</v>
      </c>
      <c r="M6" s="495" t="s">
        <v>87</v>
      </c>
      <c r="N6" s="493" t="s">
        <v>68</v>
      </c>
    </row>
    <row r="7" spans="1:14" s="27" customFormat="1" ht="45.75" thickBot="1" x14ac:dyDescent="0.25">
      <c r="A7" s="492"/>
      <c r="B7" s="483"/>
      <c r="C7" s="105" t="s">
        <v>158</v>
      </c>
      <c r="D7" s="106" t="s">
        <v>69</v>
      </c>
      <c r="E7" s="199" t="s">
        <v>90</v>
      </c>
      <c r="F7" s="200" t="s">
        <v>158</v>
      </c>
      <c r="G7" s="106" t="s">
        <v>69</v>
      </c>
      <c r="H7" s="199" t="s">
        <v>91</v>
      </c>
      <c r="I7" s="200" t="s">
        <v>158</v>
      </c>
      <c r="J7" s="106" t="s">
        <v>69</v>
      </c>
      <c r="K7" s="199" t="s">
        <v>92</v>
      </c>
      <c r="L7" s="499"/>
      <c r="M7" s="496"/>
      <c r="N7" s="494"/>
    </row>
    <row r="8" spans="1:14" s="29" customFormat="1" ht="15.75" customHeight="1" x14ac:dyDescent="0.2">
      <c r="A8" s="244">
        <v>1</v>
      </c>
      <c r="B8" s="107" t="s">
        <v>161</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179</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490"/>
      <c r="B35" s="490"/>
      <c r="C35" s="490"/>
      <c r="D35" s="490"/>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2" t="s">
        <v>121</v>
      </c>
      <c r="B1" s="502"/>
      <c r="C1" s="502"/>
      <c r="D1" s="502"/>
      <c r="E1" s="502"/>
      <c r="F1" s="502"/>
      <c r="G1" s="502"/>
      <c r="H1" s="502"/>
      <c r="I1" s="502"/>
      <c r="J1" s="502"/>
      <c r="K1" s="56"/>
      <c r="L1" s="55"/>
      <c r="M1" s="55"/>
    </row>
    <row r="2" spans="1:15" s="1" customFormat="1" ht="18.75" thickBot="1" x14ac:dyDescent="0.25">
      <c r="A2" s="497" t="s">
        <v>47</v>
      </c>
      <c r="B2" s="497"/>
      <c r="C2" s="497"/>
      <c r="D2" s="497"/>
      <c r="E2" s="497"/>
      <c r="F2" s="497"/>
      <c r="G2" s="497"/>
      <c r="H2" s="497"/>
      <c r="I2" s="497"/>
      <c r="J2" s="497"/>
      <c r="K2" s="497"/>
      <c r="L2" s="12"/>
      <c r="M2" s="12"/>
      <c r="N2" s="2"/>
      <c r="O2" s="2"/>
    </row>
    <row r="3" spans="1:15" s="1" customFormat="1" ht="65.25" customHeight="1" thickBot="1" x14ac:dyDescent="0.25">
      <c r="A3" s="507" t="s">
        <v>192</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116</v>
      </c>
      <c r="B5" s="520" t="s">
        <v>54</v>
      </c>
      <c r="C5" s="520"/>
      <c r="D5" s="520"/>
      <c r="E5" s="520" t="s">
        <v>57</v>
      </c>
      <c r="F5" s="520"/>
      <c r="G5" s="520"/>
      <c r="H5" s="520" t="s">
        <v>55</v>
      </c>
      <c r="I5" s="520"/>
      <c r="J5" s="520"/>
      <c r="K5" s="131" t="s">
        <v>138</v>
      </c>
      <c r="L5" s="59"/>
    </row>
    <row r="6" spans="1:15" s="60" customFormat="1" ht="15" x14ac:dyDescent="0.2">
      <c r="A6" s="132"/>
      <c r="B6" s="133" t="s">
        <v>119</v>
      </c>
      <c r="C6" s="133" t="s">
        <v>117</v>
      </c>
      <c r="D6" s="133" t="s">
        <v>94</v>
      </c>
      <c r="E6" s="134" t="s">
        <v>119</v>
      </c>
      <c r="F6" s="134" t="s">
        <v>117</v>
      </c>
      <c r="G6" s="134" t="s">
        <v>94</v>
      </c>
      <c r="H6" s="134" t="s">
        <v>119</v>
      </c>
      <c r="I6" s="134" t="s">
        <v>117</v>
      </c>
      <c r="J6" s="134" t="s">
        <v>94</v>
      </c>
      <c r="K6" s="135"/>
    </row>
    <row r="7" spans="1:15" s="60" customFormat="1" ht="14.25" x14ac:dyDescent="0.2">
      <c r="A7" s="229" t="s">
        <v>160</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118</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85"/>
      <c r="C15" s="485"/>
      <c r="D15" s="485"/>
      <c r="E15" s="485"/>
      <c r="F15" s="485"/>
      <c r="G15" s="485"/>
      <c r="H15" s="485"/>
      <c r="I15" s="485"/>
      <c r="J15" s="485"/>
      <c r="K15" s="486"/>
      <c r="L15" s="62"/>
      <c r="M15" s="62"/>
    </row>
    <row r="16" spans="1:15" s="22" customFormat="1" ht="17.25" customHeight="1" x14ac:dyDescent="0.2">
      <c r="A16" s="510" t="s">
        <v>204</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31" t="s">
        <v>121</v>
      </c>
      <c r="B1" s="531"/>
      <c r="C1" s="286"/>
      <c r="D1" s="287"/>
      <c r="E1" s="287"/>
      <c r="F1" s="287"/>
      <c r="G1" s="288"/>
      <c r="H1" s="288"/>
      <c r="I1" s="288"/>
      <c r="J1" s="288"/>
      <c r="K1" s="289"/>
      <c r="L1" s="290"/>
      <c r="M1" s="291"/>
    </row>
    <row r="2" spans="1:16" s="294" customFormat="1" ht="15.75" customHeight="1" thickBot="1" x14ac:dyDescent="0.25">
      <c r="A2" s="530" t="s">
        <v>48</v>
      </c>
      <c r="B2" s="530"/>
      <c r="C2" s="530"/>
      <c r="D2" s="530"/>
      <c r="E2" s="530"/>
      <c r="F2" s="530"/>
      <c r="G2" s="530"/>
      <c r="H2" s="530"/>
      <c r="I2" s="530"/>
      <c r="J2" s="530"/>
      <c r="K2" s="530"/>
      <c r="L2" s="530"/>
      <c r="M2" s="293"/>
      <c r="N2" s="293"/>
      <c r="O2" s="293"/>
      <c r="P2" s="293"/>
    </row>
    <row r="3" spans="1:16" ht="89.25" customHeight="1" thickBot="1" x14ac:dyDescent="0.25">
      <c r="A3" s="521" t="s">
        <v>191</v>
      </c>
      <c r="B3" s="522"/>
      <c r="C3" s="522"/>
      <c r="D3" s="522"/>
      <c r="E3" s="522"/>
      <c r="F3" s="522"/>
      <c r="G3" s="522"/>
      <c r="H3" s="522"/>
      <c r="I3" s="522"/>
      <c r="J3" s="522"/>
      <c r="K3" s="522"/>
      <c r="L3" s="523"/>
    </row>
    <row r="4" spans="1:16" ht="7.5" customHeight="1" thickBot="1" x14ac:dyDescent="0.25">
      <c r="B4" s="295"/>
    </row>
    <row r="5" spans="1:16" s="292" customFormat="1" ht="42" customHeight="1" thickBot="1" x14ac:dyDescent="0.25">
      <c r="A5" s="301" t="s">
        <v>154</v>
      </c>
      <c r="B5" s="301" t="s">
        <v>162</v>
      </c>
      <c r="C5" s="302" t="s">
        <v>123</v>
      </c>
      <c r="D5" s="302" t="s">
        <v>124</v>
      </c>
      <c r="E5" s="303" t="s">
        <v>73</v>
      </c>
      <c r="F5" s="303" t="s">
        <v>72</v>
      </c>
      <c r="G5" s="304" t="s">
        <v>184</v>
      </c>
      <c r="H5" s="304" t="s">
        <v>185</v>
      </c>
      <c r="I5" s="304" t="s">
        <v>186</v>
      </c>
      <c r="J5" s="304" t="s">
        <v>187</v>
      </c>
      <c r="K5" s="305" t="s">
        <v>74</v>
      </c>
      <c r="L5" s="306" t="s">
        <v>75</v>
      </c>
    </row>
    <row r="6" spans="1:16" s="292" customFormat="1" ht="15.75" thickBot="1" x14ac:dyDescent="0.25">
      <c r="A6" s="283"/>
      <c r="B6" s="307" t="s">
        <v>76</v>
      </c>
      <c r="C6" s="532" t="s">
        <v>150</v>
      </c>
      <c r="D6" s="532"/>
      <c r="E6" s="532"/>
      <c r="F6" s="532"/>
      <c r="G6" s="532"/>
      <c r="H6" s="532"/>
      <c r="I6" s="532"/>
      <c r="J6" s="532"/>
      <c r="K6" s="532"/>
      <c r="L6" s="533"/>
      <c r="M6" s="308"/>
    </row>
    <row r="7" spans="1:16" s="316" customFormat="1" ht="13.5" customHeight="1" thickBot="1" x14ac:dyDescent="0.25">
      <c r="A7" s="309">
        <v>1</v>
      </c>
      <c r="B7" s="310" t="s">
        <v>173</v>
      </c>
      <c r="C7" s="311"/>
      <c r="D7" s="311"/>
      <c r="E7" s="312">
        <v>2</v>
      </c>
      <c r="F7" s="312">
        <v>2</v>
      </c>
      <c r="G7" s="313">
        <v>250</v>
      </c>
      <c r="H7" s="313">
        <v>500</v>
      </c>
      <c r="I7" s="313">
        <v>100</v>
      </c>
      <c r="J7" s="313">
        <v>160</v>
      </c>
      <c r="K7" s="314">
        <f>SUM(G7:J7)*F7</f>
        <v>2020</v>
      </c>
      <c r="L7" s="315" t="s">
        <v>180</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32" t="s">
        <v>151</v>
      </c>
      <c r="D15" s="532"/>
      <c r="E15" s="532"/>
      <c r="F15" s="532"/>
      <c r="G15" s="532"/>
      <c r="H15" s="532"/>
      <c r="I15" s="532"/>
      <c r="J15" s="532"/>
      <c r="K15" s="532"/>
      <c r="L15" s="533"/>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32" t="s">
        <v>152</v>
      </c>
      <c r="D23" s="532"/>
      <c r="E23" s="532"/>
      <c r="F23" s="532"/>
      <c r="G23" s="532"/>
      <c r="H23" s="532"/>
      <c r="I23" s="532"/>
      <c r="J23" s="532"/>
      <c r="K23" s="532"/>
      <c r="L23" s="533"/>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31" t="s">
        <v>122</v>
      </c>
      <c r="B1" s="531"/>
      <c r="C1" s="286"/>
      <c r="D1" s="286"/>
      <c r="E1" s="286"/>
      <c r="F1" s="318"/>
      <c r="G1" s="290"/>
      <c r="H1" s="318"/>
      <c r="I1" s="318"/>
      <c r="J1" s="318"/>
    </row>
    <row r="2" spans="1:13" s="321" customFormat="1" ht="18.75" thickBot="1" x14ac:dyDescent="0.25">
      <c r="A2" s="534" t="s">
        <v>49</v>
      </c>
      <c r="B2" s="534"/>
      <c r="C2" s="534"/>
      <c r="D2" s="534"/>
      <c r="E2" s="534"/>
      <c r="F2" s="534"/>
      <c r="G2" s="534"/>
      <c r="H2" s="320"/>
      <c r="I2" s="320"/>
      <c r="J2" s="320"/>
      <c r="K2" s="320"/>
      <c r="L2" s="320"/>
      <c r="M2" s="320"/>
    </row>
    <row r="3" spans="1:13" ht="126" customHeight="1" thickBot="1" x14ac:dyDescent="0.25">
      <c r="A3" s="535" t="s">
        <v>190</v>
      </c>
      <c r="B3" s="536"/>
      <c r="C3" s="536"/>
      <c r="D3" s="536"/>
      <c r="E3" s="536"/>
      <c r="F3" s="536"/>
      <c r="G3" s="537"/>
    </row>
    <row r="4" spans="1:13" ht="3.75" customHeight="1" thickBot="1" x14ac:dyDescent="0.25">
      <c r="B4" s="295"/>
      <c r="C4" s="322"/>
    </row>
    <row r="5" spans="1:13" s="329" customFormat="1" ht="26.25" thickBot="1" x14ac:dyDescent="0.25">
      <c r="A5" s="301" t="s">
        <v>154</v>
      </c>
      <c r="B5" s="324" t="s">
        <v>163</v>
      </c>
      <c r="C5" s="325" t="s">
        <v>61</v>
      </c>
      <c r="D5" s="326" t="s">
        <v>62</v>
      </c>
      <c r="E5" s="326" t="s">
        <v>63</v>
      </c>
      <c r="F5" s="327" t="s">
        <v>64</v>
      </c>
      <c r="G5" s="328" t="s">
        <v>65</v>
      </c>
    </row>
    <row r="6" spans="1:13" s="292" customFormat="1" ht="15.75" thickBot="1" x14ac:dyDescent="0.25">
      <c r="A6" s="538" t="s">
        <v>54</v>
      </c>
      <c r="B6" s="539"/>
      <c r="C6" s="539"/>
      <c r="D6" s="539"/>
      <c r="E6" s="539"/>
      <c r="F6" s="539"/>
      <c r="G6" s="540"/>
    </row>
    <row r="7" spans="1:13" ht="13.5" thickBot="1" x14ac:dyDescent="0.25">
      <c r="A7" s="330" t="s">
        <v>167</v>
      </c>
      <c r="B7" s="310" t="s">
        <v>164</v>
      </c>
      <c r="C7" s="331">
        <v>2</v>
      </c>
      <c r="D7" s="314">
        <v>70000</v>
      </c>
      <c r="E7" s="314">
        <f>C7*D7</f>
        <v>140000</v>
      </c>
      <c r="F7" s="332" t="s">
        <v>182</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38" t="s">
        <v>57</v>
      </c>
      <c r="B15" s="539"/>
      <c r="C15" s="539"/>
      <c r="D15" s="539"/>
      <c r="E15" s="539"/>
      <c r="F15" s="539"/>
      <c r="G15" s="540"/>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38" t="s">
        <v>55</v>
      </c>
      <c r="B23" s="539"/>
      <c r="C23" s="539"/>
      <c r="D23" s="539"/>
      <c r="E23" s="539"/>
      <c r="F23" s="539"/>
      <c r="G23" s="540"/>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31" t="s">
        <v>121</v>
      </c>
      <c r="B1" s="531"/>
      <c r="C1" s="286"/>
      <c r="D1" s="286"/>
      <c r="E1" s="286"/>
      <c r="F1" s="318"/>
      <c r="G1" s="290"/>
      <c r="H1" s="318"/>
      <c r="I1" s="318"/>
      <c r="J1" s="318"/>
    </row>
    <row r="2" spans="1:13" s="321" customFormat="1" ht="18.75" thickBot="1" x14ac:dyDescent="0.25">
      <c r="A2" s="534" t="s">
        <v>50</v>
      </c>
      <c r="B2" s="534"/>
      <c r="C2" s="534"/>
      <c r="D2" s="534"/>
      <c r="E2" s="534"/>
      <c r="F2" s="534"/>
      <c r="G2" s="534"/>
      <c r="H2" s="320"/>
      <c r="I2" s="320"/>
      <c r="J2" s="320"/>
      <c r="K2" s="320"/>
      <c r="L2" s="320"/>
      <c r="M2" s="320"/>
    </row>
    <row r="3" spans="1:13" ht="139.5" customHeight="1" thickBot="1" x14ac:dyDescent="0.25">
      <c r="A3" s="535" t="s">
        <v>194</v>
      </c>
      <c r="B3" s="536"/>
      <c r="C3" s="536"/>
      <c r="D3" s="536"/>
      <c r="E3" s="536"/>
      <c r="F3" s="536"/>
      <c r="G3" s="537"/>
    </row>
    <row r="4" spans="1:13" ht="13.5" thickBot="1" x14ac:dyDescent="0.25">
      <c r="B4" s="295"/>
      <c r="C4" s="322"/>
    </row>
    <row r="5" spans="1:13" s="292" customFormat="1" ht="26.25" thickBot="1" x14ac:dyDescent="0.25">
      <c r="A5" s="334" t="s">
        <v>154</v>
      </c>
      <c r="B5" s="335" t="s">
        <v>165</v>
      </c>
      <c r="C5" s="336" t="s">
        <v>61</v>
      </c>
      <c r="D5" s="337" t="s">
        <v>62</v>
      </c>
      <c r="E5" s="338" t="s">
        <v>63</v>
      </c>
      <c r="F5" s="339" t="s">
        <v>64</v>
      </c>
      <c r="G5" s="340" t="s">
        <v>65</v>
      </c>
    </row>
    <row r="6" spans="1:13" s="292" customFormat="1" ht="15.75" thickBot="1" x14ac:dyDescent="0.25">
      <c r="A6" s="538" t="s">
        <v>54</v>
      </c>
      <c r="B6" s="539"/>
      <c r="C6" s="539"/>
      <c r="D6" s="539"/>
      <c r="E6" s="539"/>
      <c r="F6" s="539"/>
      <c r="G6" s="540"/>
    </row>
    <row r="7" spans="1:13" ht="14.25" customHeight="1" thickBot="1" x14ac:dyDescent="0.25">
      <c r="A7" s="309" t="s">
        <v>166</v>
      </c>
      <c r="B7" s="310" t="s">
        <v>159</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38" t="s">
        <v>57</v>
      </c>
      <c r="B16" s="539"/>
      <c r="C16" s="539"/>
      <c r="D16" s="539"/>
      <c r="E16" s="539"/>
      <c r="F16" s="539"/>
      <c r="G16" s="540"/>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38" t="s">
        <v>55</v>
      </c>
      <c r="B26" s="539"/>
      <c r="C26" s="539"/>
      <c r="D26" s="539"/>
      <c r="E26" s="539"/>
      <c r="F26" s="539"/>
      <c r="G26" s="540"/>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31" t="s">
        <v>121</v>
      </c>
      <c r="B1" s="531"/>
      <c r="C1" s="286"/>
      <c r="D1" s="342"/>
      <c r="E1" s="541"/>
      <c r="F1" s="541"/>
      <c r="G1" s="541"/>
      <c r="H1" s="318"/>
    </row>
    <row r="2" spans="1:11" s="294" customFormat="1" ht="18.75" thickBot="1" x14ac:dyDescent="0.25">
      <c r="A2" s="530" t="s">
        <v>85</v>
      </c>
      <c r="B2" s="530"/>
      <c r="C2" s="530"/>
      <c r="D2" s="530"/>
      <c r="E2" s="530"/>
      <c r="F2" s="530"/>
      <c r="G2" s="530"/>
      <c r="H2" s="293"/>
      <c r="I2" s="293"/>
      <c r="J2" s="293"/>
      <c r="K2" s="293"/>
    </row>
    <row r="3" spans="1:11" ht="204.95" customHeight="1" thickBot="1" x14ac:dyDescent="0.25">
      <c r="A3" s="535" t="s">
        <v>201</v>
      </c>
      <c r="B3" s="536"/>
      <c r="C3" s="536"/>
      <c r="D3" s="536"/>
      <c r="E3" s="536"/>
      <c r="F3" s="536"/>
      <c r="G3" s="537"/>
    </row>
    <row r="4" spans="1:11" ht="7.5" customHeight="1" thickBot="1" x14ac:dyDescent="0.25">
      <c r="B4" s="343"/>
      <c r="C4" s="343"/>
      <c r="D4" s="344"/>
      <c r="E4" s="344"/>
      <c r="F4" s="344"/>
      <c r="G4" s="345"/>
    </row>
    <row r="5" spans="1:11" ht="30.75" thickBot="1" x14ac:dyDescent="0.25">
      <c r="A5" s="334" t="s">
        <v>154</v>
      </c>
      <c r="B5" s="335" t="s">
        <v>66</v>
      </c>
      <c r="C5" s="335" t="s">
        <v>168</v>
      </c>
      <c r="D5" s="336" t="s">
        <v>54</v>
      </c>
      <c r="E5" s="336" t="s">
        <v>57</v>
      </c>
      <c r="F5" s="346" t="s">
        <v>55</v>
      </c>
      <c r="G5" s="347" t="s">
        <v>78</v>
      </c>
    </row>
    <row r="6" spans="1:11" ht="26.25" thickBot="1" x14ac:dyDescent="0.25">
      <c r="A6" s="309" t="s">
        <v>169</v>
      </c>
      <c r="B6" s="348" t="s">
        <v>174</v>
      </c>
      <c r="C6" s="349" t="s">
        <v>170</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154</v>
      </c>
      <c r="B15" s="335" t="s">
        <v>44</v>
      </c>
      <c r="C15" s="335" t="s">
        <v>168</v>
      </c>
      <c r="D15" s="336" t="s">
        <v>54</v>
      </c>
      <c r="E15" s="336" t="s">
        <v>57</v>
      </c>
      <c r="F15" s="346" t="s">
        <v>55</v>
      </c>
      <c r="G15" s="347" t="s">
        <v>78</v>
      </c>
    </row>
    <row r="16" spans="1:11" ht="26.25" thickBot="1" x14ac:dyDescent="0.25">
      <c r="A16" s="354">
        <v>6</v>
      </c>
      <c r="B16" s="348" t="s">
        <v>175</v>
      </c>
      <c r="C16" s="349" t="s">
        <v>171</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154</v>
      </c>
      <c r="B24" s="335" t="s">
        <v>83</v>
      </c>
      <c r="C24" s="324" t="s">
        <v>168</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31" t="s">
        <v>122</v>
      </c>
      <c r="B1" s="531"/>
      <c r="C1" s="365"/>
      <c r="D1" s="286"/>
      <c r="E1" s="290"/>
      <c r="F1" s="318"/>
      <c r="G1" s="318"/>
      <c r="H1" s="318"/>
    </row>
    <row r="2" spans="1:11" s="321" customFormat="1" ht="18.75" thickBot="1" x14ac:dyDescent="0.25">
      <c r="A2" s="542" t="s">
        <v>51</v>
      </c>
      <c r="B2" s="542"/>
      <c r="C2" s="542"/>
      <c r="D2" s="542"/>
      <c r="E2" s="542"/>
      <c r="F2" s="366"/>
      <c r="G2" s="366"/>
      <c r="H2" s="366"/>
      <c r="I2" s="320"/>
      <c r="J2" s="320"/>
      <c r="K2" s="320"/>
    </row>
    <row r="3" spans="1:11" ht="76.5" customHeight="1" thickBot="1" x14ac:dyDescent="0.25">
      <c r="A3" s="535" t="s">
        <v>197</v>
      </c>
      <c r="B3" s="536"/>
      <c r="C3" s="536"/>
      <c r="D3" s="536"/>
      <c r="E3" s="537"/>
    </row>
    <row r="4" spans="1:11" ht="11.25" customHeight="1" thickBot="1" x14ac:dyDescent="0.25">
      <c r="B4" s="295"/>
    </row>
    <row r="5" spans="1:11" ht="15.75" customHeight="1" thickBot="1" x14ac:dyDescent="0.3">
      <c r="A5" s="543" t="s">
        <v>181</v>
      </c>
      <c r="B5" s="544"/>
      <c r="C5" s="544"/>
      <c r="D5" s="544"/>
      <c r="E5" s="545"/>
    </row>
    <row r="6" spans="1:11" ht="13.5" thickBot="1" x14ac:dyDescent="0.25">
      <c r="B6" s="295"/>
    </row>
    <row r="7" spans="1:11" s="292" customFormat="1" ht="26.25" thickBot="1" x14ac:dyDescent="0.25">
      <c r="A7" s="368" t="s">
        <v>154</v>
      </c>
      <c r="B7" s="335" t="s">
        <v>98</v>
      </c>
      <c r="C7" s="338" t="s">
        <v>99</v>
      </c>
      <c r="D7" s="339" t="s">
        <v>64</v>
      </c>
      <c r="E7" s="340" t="s">
        <v>65</v>
      </c>
    </row>
    <row r="8" spans="1:11" s="292" customFormat="1" ht="15.75" thickBot="1" x14ac:dyDescent="0.25">
      <c r="A8" s="538" t="s">
        <v>54</v>
      </c>
      <c r="B8" s="539"/>
      <c r="C8" s="539"/>
      <c r="D8" s="539"/>
      <c r="E8" s="540"/>
    </row>
    <row r="9" spans="1:11" s="11" customFormat="1" ht="13.5" thickBot="1" x14ac:dyDescent="0.25">
      <c r="A9" s="309">
        <v>3</v>
      </c>
      <c r="B9" s="349" t="s">
        <v>144</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38" t="s">
        <v>57</v>
      </c>
      <c r="B16" s="539"/>
      <c r="C16" s="539"/>
      <c r="D16" s="539"/>
      <c r="E16" s="540"/>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38" t="s">
        <v>55</v>
      </c>
      <c r="B23" s="539"/>
      <c r="C23" s="539"/>
      <c r="D23" s="539"/>
      <c r="E23" s="540"/>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31" t="s">
        <v>122</v>
      </c>
      <c r="B1" s="531"/>
      <c r="C1" s="286"/>
      <c r="D1" s="318"/>
      <c r="E1" s="290"/>
    </row>
    <row r="2" spans="1:8" s="321" customFormat="1" ht="18.75" thickBot="1" x14ac:dyDescent="0.25">
      <c r="A2" s="546" t="s">
        <v>52</v>
      </c>
      <c r="B2" s="546"/>
      <c r="C2" s="546"/>
      <c r="D2" s="546"/>
      <c r="E2" s="546"/>
      <c r="F2" s="320"/>
      <c r="G2" s="320"/>
      <c r="H2" s="320"/>
    </row>
    <row r="3" spans="1:8" ht="81" customHeight="1" thickBot="1" x14ac:dyDescent="0.25">
      <c r="A3" s="547" t="s">
        <v>195</v>
      </c>
      <c r="B3" s="548"/>
      <c r="C3" s="548"/>
      <c r="D3" s="548"/>
      <c r="E3" s="549"/>
    </row>
    <row r="4" spans="1:8" ht="6.75" customHeight="1" thickBot="1" x14ac:dyDescent="0.25">
      <c r="B4" s="295"/>
    </row>
    <row r="5" spans="1:8" s="329" customFormat="1" ht="26.25" thickBot="1" x14ac:dyDescent="0.25">
      <c r="A5" s="334" t="s">
        <v>154</v>
      </c>
      <c r="B5" s="335" t="s">
        <v>155</v>
      </c>
      <c r="C5" s="338" t="s">
        <v>80</v>
      </c>
      <c r="D5" s="339" t="s">
        <v>64</v>
      </c>
      <c r="E5" s="340" t="s">
        <v>65</v>
      </c>
    </row>
    <row r="6" spans="1:8" s="292" customFormat="1" ht="15.75" thickBot="1" x14ac:dyDescent="0.25">
      <c r="A6" s="538" t="s">
        <v>54</v>
      </c>
      <c r="B6" s="539"/>
      <c r="C6" s="539"/>
      <c r="D6" s="539"/>
      <c r="E6" s="540"/>
    </row>
    <row r="7" spans="1:8" ht="13.5" customHeight="1" thickBot="1" x14ac:dyDescent="0.25">
      <c r="A7" s="330">
        <v>5</v>
      </c>
      <c r="B7" s="310" t="s">
        <v>156</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39" t="s">
        <v>57</v>
      </c>
      <c r="C15" s="539"/>
      <c r="D15" s="539"/>
      <c r="E15" s="540"/>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39" t="s">
        <v>55</v>
      </c>
      <c r="C23" s="539"/>
      <c r="D23" s="539"/>
      <c r="E23" s="540"/>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ZXNJAF6NFY6R-160-1643</_dlc_DocId>
    <_dlc_DocIdUrl xmlns="c6d9b406-8ab6-4e35-b189-c607f551e6ff">
      <Url>https://eeredocman.ee.doe.gov/offices/EE-62P/Projects/APMCentral/_layouts/15/DocIdRedir.aspx?ID=ZXNJAF6NFY6R-160-1643</Url>
      <Description>ZXNJAF6NFY6R-160-1643</Description>
    </_dlc_DocIdUrl>
    <Date_x0020_Posted_x0020_To_x0020_PM_x0020_Central xmlns="ac7aa9d3-b81b-43e6-aeb9-458684f7b693">2017-02-27T05:00:00+00:00</Date_x0020_Posted_x0020_To_x0020_PM_x0020_Centra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49639257-AA99-45B0-8383-02373A56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purl.org/dc/terms/"/>
    <ds:schemaRef ds:uri="http://purl.org/dc/dcmitype/"/>
    <ds:schemaRef ds:uri="http://schemas.microsoft.com/office/infopath/2007/PartnerControls"/>
    <ds:schemaRef ds:uri="http://purl.org/dc/elements/1.1/"/>
    <ds:schemaRef ds:uri="ac7aa9d3-b81b-43e6-aeb9-458684f7b693"/>
    <ds:schemaRef ds:uri="http://schemas.openxmlformats.org/package/2006/metadata/core-properties"/>
    <ds:schemaRef ds:uri="http://schemas.microsoft.com/office/2006/metadata/properties"/>
    <ds:schemaRef ds:uri="http://schemas.microsoft.com/office/2006/documentManagement/types"/>
    <ds:schemaRef ds:uri="917cf156-6c17-43ed-bfca-bb03f044c7e5"/>
    <ds:schemaRef ds:uri="c6d9b406-8ab6-4e35-b189-c607f551e6ff"/>
    <ds:schemaRef ds:uri="http://www.w3.org/XML/1998/namespace"/>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Welsh, David</cp:lastModifiedBy>
  <cp:lastPrinted>2017-02-23T22:28:26Z</cp:lastPrinted>
  <dcterms:created xsi:type="dcterms:W3CDTF">2006-10-30T17:25:35Z</dcterms:created>
  <dcterms:modified xsi:type="dcterms:W3CDTF">2020-05-08T18:59:04Z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f7bac825-9a4e-41de-b804-b6b35239734b</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