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Drive\Tribal\#FOAs\GO FY2018 Deployment FOA (DE-FOA-0001847)\FOA 2018 - DE-FOA-0001847\#Documents for Exchange\"/>
    </mc:Choice>
  </mc:AlternateContent>
  <bookViews>
    <workbookView xWindow="0" yWindow="0" windowWidth="15360" windowHeight="8145" tabRatio="428"/>
  </bookViews>
  <sheets>
    <sheet name="Metrics" sheetId="1" r:id="rId1"/>
    <sheet name="Metrics Backend Data" sheetId="2" state="hidden" r:id="rId2"/>
  </sheets>
  <definedNames>
    <definedName name="_xlnm.Print_Area" localSheetId="0">Metrics!$A$1:$L$104</definedName>
    <definedName name="Z_D3DD8DD3_CF36_4777_8F78_0361F3810C31_.wvu.PrintArea" localSheetId="0" hidden="1">Metrics!$A$1:$L$104</definedName>
  </definedNames>
  <calcPr calcId="152511"/>
  <customWorkbookViews>
    <customWorkbookView name="Jones, Thomas (CONTR) - Personal View" guid="{D3DD8DD3-CF36-4777-8F78-0361F3810C31}" mergeInterval="0" personalView="1" xWindow="52" yWindow="41" windowWidth="1563" windowHeight="728" tabRatio="837" activeSheetId="1"/>
  </customWorkbookViews>
</workbook>
</file>

<file path=xl/calcChain.xml><?xml version="1.0" encoding="utf-8"?>
<calcChain xmlns="http://schemas.openxmlformats.org/spreadsheetml/2006/main">
  <c r="G16" i="2" l="1"/>
  <c r="D17" i="2"/>
  <c r="E17" i="2"/>
  <c r="F17" i="2"/>
  <c r="G17" i="2"/>
  <c r="C17" i="2"/>
  <c r="C18" i="2"/>
  <c r="D19" i="2" l="1"/>
  <c r="E19" i="2"/>
  <c r="F19" i="2"/>
  <c r="G19" i="2"/>
  <c r="J75" i="1" l="1"/>
  <c r="J76" i="1" l="1"/>
  <c r="K77" i="1"/>
  <c r="J77" i="1"/>
  <c r="K76" i="1"/>
  <c r="K75" i="1"/>
</calcChain>
</file>

<file path=xl/sharedStrings.xml><?xml version="1.0" encoding="utf-8"?>
<sst xmlns="http://schemas.openxmlformats.org/spreadsheetml/2006/main" count="462" uniqueCount="300">
  <si>
    <t>Yes</t>
  </si>
  <si>
    <t>No</t>
  </si>
  <si>
    <t xml:space="preserve">Environmental Impacts </t>
  </si>
  <si>
    <t>Overhead lines or equipment</t>
  </si>
  <si>
    <t>Underground lines or equipment</t>
  </si>
  <si>
    <t>Weather</t>
  </si>
  <si>
    <t>Wildlife</t>
  </si>
  <si>
    <t>Human</t>
  </si>
  <si>
    <t>Vehicle</t>
  </si>
  <si>
    <t>Unknown</t>
  </si>
  <si>
    <t>Generation or supply to community</t>
  </si>
  <si>
    <t>Alaska</t>
  </si>
  <si>
    <t>Alabama</t>
  </si>
  <si>
    <t>Arizona</t>
  </si>
  <si>
    <t>California</t>
  </si>
  <si>
    <t>State list</t>
  </si>
  <si>
    <t xml:space="preserve">Arkansas </t>
  </si>
  <si>
    <t>Colorado</t>
  </si>
  <si>
    <t>D.C.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</si>
  <si>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</si>
  <si>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</si>
  <si>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</si>
  <si>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</si>
  <si>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</si>
  <si>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</si>
  <si>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</si>
  <si>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</si>
  <si>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</si>
  <si>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</si>
  <si>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</si>
  <si>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</si>
  <si>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</si>
  <si>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</si>
  <si>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</si>
  <si>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</si>
  <si>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</si>
  <si>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</si>
  <si>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</si>
  <si>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</si>
  <si>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</si>
  <si>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</si>
  <si>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</si>
  <si>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</si>
  <si>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</si>
  <si>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</si>
  <si>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</si>
  <si>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</si>
  <si>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</si>
  <si>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</si>
  <si>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</si>
  <si>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</si>
  <si>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</si>
  <si>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</si>
  <si>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</si>
  <si>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</si>
  <si>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</si>
  <si>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</si>
  <si>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</si>
  <si>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</si>
  <si>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Wyoming</t>
  </si>
  <si>
    <t>Connecticut</t>
  </si>
  <si>
    <t>Delaware</t>
  </si>
  <si>
    <t>West Virginia</t>
  </si>
  <si>
    <t>CO2</t>
  </si>
  <si>
    <t>Nox</t>
  </si>
  <si>
    <t>Sox</t>
  </si>
  <si>
    <t>Diesel Generation</t>
  </si>
  <si>
    <t>Lifetime Emissions</t>
  </si>
  <si>
    <t>Annual Emissions</t>
  </si>
  <si>
    <t>Project Employment</t>
  </si>
  <si>
    <t>Industrial</t>
  </si>
  <si>
    <t>Residential</t>
  </si>
  <si>
    <t>Notes</t>
  </si>
  <si>
    <t>All values in tons/kWh</t>
  </si>
  <si>
    <t>https://www.eia.gov/electricity/state/</t>
  </si>
  <si>
    <t>Community Impacts</t>
  </si>
  <si>
    <t>Future Energy Plans of Tribe or Organization</t>
  </si>
  <si>
    <t xml:space="preserve">Proposed Project Characteristics </t>
  </si>
  <si>
    <t>Instructions for answering questions below</t>
  </si>
  <si>
    <t>Tons of Emission</t>
  </si>
  <si>
    <t>State level emissions factors from the electricity sector obtained from EIA (2014)</t>
  </si>
  <si>
    <t>Electricity Access</t>
  </si>
  <si>
    <t xml:space="preserve"> </t>
  </si>
  <si>
    <t>Project emissions reduction from state level EIA emissions factors (if applicable)</t>
  </si>
  <si>
    <r>
      <t xml:space="preserve">What </t>
    </r>
    <r>
      <rPr>
        <b/>
        <sz val="12"/>
        <color theme="1"/>
        <rFont val="Calibri"/>
        <family val="2"/>
        <scheme val="minor"/>
      </rPr>
      <t>type of buildings</t>
    </r>
    <r>
      <rPr>
        <sz val="12"/>
        <color theme="1"/>
        <rFont val="Calibri"/>
        <family val="2"/>
        <scheme val="minor"/>
      </rPr>
      <t xml:space="preserve"> are affected by the project?</t>
    </r>
  </si>
  <si>
    <r>
      <rPr>
        <b/>
        <sz val="12"/>
        <color theme="1"/>
        <rFont val="Calibri"/>
        <family val="2"/>
        <scheme val="minor"/>
      </rPr>
      <t xml:space="preserve">How many buildings in total </t>
    </r>
    <r>
      <rPr>
        <sz val="12"/>
        <color theme="1"/>
        <rFont val="Calibri"/>
        <family val="2"/>
        <scheme val="minor"/>
      </rPr>
      <t>are affected by the project(s)?</t>
    </r>
  </si>
  <si>
    <r>
      <rPr>
        <b/>
        <sz val="12"/>
        <color theme="1"/>
        <rFont val="Calibri"/>
        <family val="2"/>
        <scheme val="minor"/>
      </rPr>
      <t xml:space="preserve">What are the causes </t>
    </r>
    <r>
      <rPr>
        <sz val="12"/>
        <color theme="1"/>
        <rFont val="Calibri"/>
        <family val="2"/>
        <scheme val="minor"/>
      </rPr>
      <t>of these outages?</t>
    </r>
  </si>
  <si>
    <r>
      <rPr>
        <b/>
        <sz val="12"/>
        <color theme="1"/>
        <rFont val="Calibri"/>
        <family val="2"/>
        <scheme val="minor"/>
      </rPr>
      <t>How many tribal members</t>
    </r>
    <r>
      <rPr>
        <sz val="12"/>
        <color theme="1"/>
        <rFont val="Calibri"/>
        <family val="2"/>
        <scheme val="minor"/>
      </rPr>
      <t xml:space="preserve"> are affected by these outages?</t>
    </r>
  </si>
  <si>
    <r>
      <t xml:space="preserve">Will this project </t>
    </r>
    <r>
      <rPr>
        <b/>
        <sz val="12"/>
        <color theme="1"/>
        <rFont val="Calibri"/>
        <family val="2"/>
        <scheme val="minor"/>
      </rPr>
      <t>bring electricity to these homes</t>
    </r>
    <r>
      <rPr>
        <sz val="12"/>
        <color theme="1"/>
        <rFont val="Calibri"/>
        <family val="2"/>
        <scheme val="minor"/>
      </rPr>
      <t>?</t>
    </r>
  </si>
  <si>
    <r>
      <t>Do you think paying for energy is a</t>
    </r>
    <r>
      <rPr>
        <b/>
        <sz val="12"/>
        <color theme="1"/>
        <rFont val="Calibri"/>
        <family val="2"/>
        <scheme val="minor"/>
      </rPr>
      <t xml:space="preserve"> significant financial burden for the majority of households</t>
    </r>
    <r>
      <rPr>
        <sz val="12"/>
        <color theme="1"/>
        <rFont val="Calibri"/>
        <family val="2"/>
        <scheme val="minor"/>
      </rPr>
      <t xml:space="preserve"> in your community? </t>
    </r>
  </si>
  <si>
    <r>
      <t xml:space="preserve">Does your tribe or tribal organization </t>
    </r>
    <r>
      <rPr>
        <b/>
        <sz val="12"/>
        <color theme="1"/>
        <rFont val="Calibri"/>
        <family val="2"/>
        <scheme val="minor"/>
      </rPr>
      <t xml:space="preserve">utilize state or federal government programs that reduce the cost of energy </t>
    </r>
    <r>
      <rPr>
        <sz val="12"/>
        <color theme="1"/>
        <rFont val="Calibri"/>
        <family val="2"/>
        <scheme val="minor"/>
      </rPr>
      <t>for individual tribal members? (e.g., Power Cost Equalization (PCE), Low Income Home Energy Assistance Program (LIHEAP))</t>
    </r>
  </si>
  <si>
    <r>
      <t>Will this project</t>
    </r>
    <r>
      <rPr>
        <b/>
        <sz val="12"/>
        <color theme="1"/>
        <rFont val="Calibri"/>
        <family val="2"/>
        <scheme val="minor"/>
      </rPr>
      <t xml:space="preserve"> offset diesel generation</t>
    </r>
    <r>
      <rPr>
        <sz val="12"/>
        <color theme="1"/>
        <rFont val="Calibri"/>
        <family val="2"/>
        <scheme val="minor"/>
      </rPr>
      <t>?</t>
    </r>
  </si>
  <si>
    <r>
      <t>Carbon Dioxide</t>
    </r>
    <r>
      <rPr>
        <b/>
        <sz val="12"/>
        <color theme="1"/>
        <rFont val="Calibri"/>
        <family val="2"/>
        <scheme val="minor"/>
      </rPr>
      <t xml:space="preserve"> (CO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) </t>
    </r>
    <r>
      <rPr>
        <sz val="12"/>
        <color theme="1"/>
        <rFont val="Calibri"/>
        <family val="2"/>
        <scheme val="minor"/>
      </rPr>
      <t>Emissions</t>
    </r>
  </si>
  <si>
    <r>
      <t>Nitrogen Oxide</t>
    </r>
    <r>
      <rPr>
        <b/>
        <sz val="12"/>
        <color theme="1"/>
        <rFont val="Calibri"/>
        <family val="2"/>
        <scheme val="minor"/>
      </rPr>
      <t xml:space="preserve"> (NO</t>
    </r>
    <r>
      <rPr>
        <b/>
        <vertAlign val="subscript"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 xml:space="preserve">) </t>
    </r>
    <r>
      <rPr>
        <sz val="12"/>
        <color theme="1"/>
        <rFont val="Calibri"/>
        <family val="2"/>
        <scheme val="minor"/>
      </rPr>
      <t>Emissions</t>
    </r>
  </si>
  <si>
    <r>
      <t>Sulfur Oxide</t>
    </r>
    <r>
      <rPr>
        <b/>
        <sz val="12"/>
        <color theme="1"/>
        <rFont val="Calibri"/>
        <family val="2"/>
        <scheme val="minor"/>
      </rPr>
      <t xml:space="preserve"> (SO</t>
    </r>
    <r>
      <rPr>
        <b/>
        <vertAlign val="subscript"/>
        <sz val="12"/>
        <color theme="1"/>
        <rFont val="Calibri"/>
        <family val="2"/>
        <scheme val="minor"/>
      </rPr>
      <t>X</t>
    </r>
    <r>
      <rPr>
        <b/>
        <sz val="12"/>
        <color theme="1"/>
        <rFont val="Calibri"/>
        <family val="2"/>
        <scheme val="minor"/>
      </rPr>
      <t>)</t>
    </r>
    <r>
      <rPr>
        <sz val="12"/>
        <color theme="1"/>
        <rFont val="Calibri"/>
        <family val="2"/>
        <scheme val="minor"/>
      </rPr>
      <t xml:space="preserve"> Emissions</t>
    </r>
  </si>
  <si>
    <r>
      <t>How many</t>
    </r>
    <r>
      <rPr>
        <b/>
        <sz val="12"/>
        <color theme="1"/>
        <rFont val="Calibri"/>
        <family val="2"/>
        <scheme val="minor"/>
      </rPr>
      <t xml:space="preserve"> short term jobs (e.g., construction) </t>
    </r>
    <r>
      <rPr>
        <sz val="12"/>
        <color theme="1"/>
        <rFont val="Calibri"/>
        <family val="2"/>
        <scheme val="minor"/>
      </rPr>
      <t>will be created by the proposed project?</t>
    </r>
  </si>
  <si>
    <r>
      <t>How many</t>
    </r>
    <r>
      <rPr>
        <b/>
        <sz val="12"/>
        <color theme="1"/>
        <rFont val="Calibri"/>
        <family val="2"/>
        <scheme val="minor"/>
      </rPr>
      <t xml:space="preserve"> long term jobs (e.g., operations and maintenance) </t>
    </r>
    <r>
      <rPr>
        <sz val="12"/>
        <color theme="1"/>
        <rFont val="Calibri"/>
        <family val="2"/>
        <scheme val="minor"/>
      </rPr>
      <t>will be created by the proposed project?</t>
    </r>
  </si>
  <si>
    <r>
      <t xml:space="preserve">How many </t>
    </r>
    <r>
      <rPr>
        <b/>
        <sz val="12"/>
        <color theme="1"/>
        <rFont val="Calibri"/>
        <family val="2"/>
        <scheme val="minor"/>
      </rPr>
      <t>people will receive training</t>
    </r>
    <r>
      <rPr>
        <sz val="12"/>
        <color theme="1"/>
        <rFont val="Calibri"/>
        <family val="2"/>
        <scheme val="minor"/>
      </rPr>
      <t xml:space="preserve"> from the proposed project?</t>
    </r>
  </si>
  <si>
    <r>
      <t>Does the proposed project</t>
    </r>
    <r>
      <rPr>
        <b/>
        <sz val="12"/>
        <color theme="1"/>
        <rFont val="Calibri"/>
        <family val="2"/>
        <scheme val="minor"/>
      </rPr>
      <t xml:space="preserve"> directly benefit individual community member </t>
    </r>
    <r>
      <rPr>
        <sz val="12"/>
        <color theme="1"/>
        <rFont val="Calibri"/>
        <family val="2"/>
        <scheme val="minor"/>
      </rPr>
      <t>households?</t>
    </r>
  </si>
  <si>
    <r>
      <rPr>
        <b/>
        <sz val="12"/>
        <color theme="1"/>
        <rFont val="Calibri"/>
        <family val="2"/>
        <scheme val="minor"/>
      </rPr>
      <t xml:space="preserve">How many community members </t>
    </r>
    <r>
      <rPr>
        <sz val="12"/>
        <color theme="1"/>
        <rFont val="Calibri"/>
        <family val="2"/>
        <scheme val="minor"/>
      </rPr>
      <t>will see reduced electricity bills?</t>
    </r>
  </si>
  <si>
    <r>
      <t>Do you have a</t>
    </r>
    <r>
      <rPr>
        <b/>
        <sz val="12"/>
        <color theme="1"/>
        <rFont val="Calibri"/>
        <family val="2"/>
        <scheme val="minor"/>
      </rPr>
      <t xml:space="preserve"> tribal utility</t>
    </r>
    <r>
      <rPr>
        <sz val="12"/>
        <color theme="1"/>
        <rFont val="Calibri"/>
        <family val="2"/>
        <scheme val="minor"/>
      </rPr>
      <t>?</t>
    </r>
  </si>
  <si>
    <r>
      <t xml:space="preserve">What are </t>
    </r>
    <r>
      <rPr>
        <b/>
        <sz val="12"/>
        <color theme="1"/>
        <rFont val="Calibri"/>
        <family val="2"/>
        <scheme val="minor"/>
      </rPr>
      <t>skills or knowledge areas</t>
    </r>
    <r>
      <rPr>
        <sz val="12"/>
        <color theme="1"/>
        <rFont val="Calibri"/>
        <family val="2"/>
        <scheme val="minor"/>
      </rPr>
      <t xml:space="preserve"> that could be helpful for you or your tribe in future energy projects?</t>
    </r>
  </si>
  <si>
    <r>
      <t xml:space="preserve"> =&gt; </t>
    </r>
    <r>
      <rPr>
        <sz val="14"/>
        <color theme="0"/>
        <rFont val="Calibri"/>
        <family val="2"/>
        <scheme val="minor"/>
      </rPr>
      <t>Answering these questions will allow us to better measure the impact our program has in Indian country</t>
    </r>
  </si>
  <si>
    <r>
      <t xml:space="preserve"> =&gt; </t>
    </r>
    <r>
      <rPr>
        <sz val="14"/>
        <color theme="0"/>
        <rFont val="Calibri"/>
        <family val="2"/>
        <scheme val="minor"/>
      </rPr>
      <t>Try your best to answer questions relevant to your project</t>
    </r>
  </si>
  <si>
    <r>
      <rPr>
        <b/>
        <sz val="14"/>
        <color theme="0"/>
        <rFont val="Calibri"/>
        <family val="2"/>
        <scheme val="minor"/>
      </rPr>
      <t xml:space="preserve"> =&gt; </t>
    </r>
    <r>
      <rPr>
        <sz val="14"/>
        <color theme="0"/>
        <rFont val="Calibri"/>
        <family val="2"/>
        <scheme val="minor"/>
      </rPr>
      <t>If you want to clear one of your responses, click the cell and press delete</t>
    </r>
  </si>
  <si>
    <t>Select one from drop-down</t>
  </si>
  <si>
    <t>Enter your own response (kWh/year)</t>
  </si>
  <si>
    <t>Enter your own response ($/watt)</t>
  </si>
  <si>
    <t>Enter your own response (years)</t>
  </si>
  <si>
    <t>Enter your own response ($/year)</t>
  </si>
  <si>
    <t>Enter your own response (Text)</t>
  </si>
  <si>
    <t>Enter your own response (kWh/year-Kilowatt hours/year)</t>
  </si>
  <si>
    <t>Enter your own response (kW-Kilowatts)</t>
  </si>
  <si>
    <t>Enter your own response (ft^2 - Square feet)</t>
  </si>
  <si>
    <r>
      <t xml:space="preserve">Does your community experience </t>
    </r>
    <r>
      <rPr>
        <b/>
        <sz val="12"/>
        <color theme="1"/>
        <rFont val="Calibri"/>
        <family val="2"/>
        <scheme val="minor"/>
      </rPr>
      <t>electricity outages</t>
    </r>
    <r>
      <rPr>
        <sz val="12"/>
        <color theme="1"/>
        <rFont val="Calibri"/>
        <family val="2"/>
        <scheme val="minor"/>
      </rPr>
      <t>?</t>
    </r>
  </si>
  <si>
    <t>Yes - PCE</t>
  </si>
  <si>
    <t>Yes - LIHEAP</t>
  </si>
  <si>
    <t>Yes - Other (detail in "Other Comments" section)</t>
  </si>
  <si>
    <t>Select one or more from drop-down</t>
  </si>
  <si>
    <t>Other</t>
  </si>
  <si>
    <t>Vegetation</t>
  </si>
  <si>
    <r>
      <t>Do you</t>
    </r>
    <r>
      <rPr>
        <b/>
        <sz val="12"/>
        <color theme="1"/>
        <rFont val="Calibri"/>
        <family val="2"/>
        <scheme val="minor"/>
      </rPr>
      <t xml:space="preserve"> plan to develop policies</t>
    </r>
    <r>
      <rPr>
        <sz val="12"/>
        <color theme="1"/>
        <rFont val="Calibri"/>
        <family val="2"/>
        <scheme val="minor"/>
      </rPr>
      <t xml:space="preserve"> that promotes certain types of energy development? If yes, please elaborate in the "Other Comments" section.</t>
    </r>
  </si>
  <si>
    <r>
      <t>What</t>
    </r>
    <r>
      <rPr>
        <b/>
        <sz val="12"/>
        <color theme="1"/>
        <rFont val="Calibri"/>
        <family val="2"/>
        <scheme val="minor"/>
      </rPr>
      <t xml:space="preserve"> type of energy generating system(s) </t>
    </r>
    <r>
      <rPr>
        <sz val="12"/>
        <color theme="1"/>
        <rFont val="Calibri"/>
        <family val="2"/>
        <scheme val="minor"/>
      </rPr>
      <t>are you installing for this project?</t>
    </r>
  </si>
  <si>
    <r>
      <t xml:space="preserve">How will the </t>
    </r>
    <r>
      <rPr>
        <b/>
        <sz val="12"/>
        <color theme="1"/>
        <rFont val="Calibri"/>
        <family val="2"/>
        <scheme val="minor"/>
      </rPr>
      <t>savings from the energy project be used</t>
    </r>
    <r>
      <rPr>
        <sz val="12"/>
        <color theme="1"/>
        <rFont val="Calibri"/>
        <family val="2"/>
        <scheme val="minor"/>
      </rPr>
      <t>?</t>
    </r>
  </si>
  <si>
    <r>
      <t>For building efficiencies, what</t>
    </r>
    <r>
      <rPr>
        <b/>
        <sz val="12"/>
        <color theme="1"/>
        <rFont val="Calibri"/>
        <family val="2"/>
        <scheme val="minor"/>
      </rPr>
      <t xml:space="preserve"> types of technologies </t>
    </r>
    <r>
      <rPr>
        <sz val="12"/>
        <color theme="1"/>
        <rFont val="Calibri"/>
        <family val="2"/>
        <scheme val="minor"/>
      </rPr>
      <t>are proposed?</t>
    </r>
  </si>
  <si>
    <r>
      <t>For industrial process efficiencies, what</t>
    </r>
    <r>
      <rPr>
        <b/>
        <sz val="12"/>
        <color theme="1"/>
        <rFont val="Calibri"/>
        <family val="2"/>
        <scheme val="minor"/>
      </rPr>
      <t xml:space="preserve"> types of technologies </t>
    </r>
    <r>
      <rPr>
        <sz val="12"/>
        <color theme="1"/>
        <rFont val="Calibri"/>
        <family val="2"/>
        <scheme val="minor"/>
      </rPr>
      <t>are proposed?</t>
    </r>
  </si>
  <si>
    <t>For both types of projects (Energy System(s) and Energy Efficiency)</t>
  </si>
  <si>
    <r>
      <t xml:space="preserve">If you answered yes above, what </t>
    </r>
    <r>
      <rPr>
        <b/>
        <sz val="12"/>
        <color theme="1"/>
        <rFont val="Calibri"/>
        <family val="2"/>
        <scheme val="minor"/>
      </rPr>
      <t xml:space="preserve">frequency of electricity outages </t>
    </r>
    <r>
      <rPr>
        <sz val="12"/>
        <color theme="1"/>
        <rFont val="Calibri"/>
        <family val="2"/>
        <scheme val="minor"/>
      </rPr>
      <t>does your community experience?</t>
    </r>
  </si>
  <si>
    <r>
      <t xml:space="preserve">If you answered yes above, what is the </t>
    </r>
    <r>
      <rPr>
        <b/>
        <sz val="12"/>
        <color theme="1"/>
        <rFont val="Calibri"/>
        <family val="2"/>
        <scheme val="minor"/>
      </rPr>
      <t xml:space="preserve">duration of the electricity outages </t>
    </r>
    <r>
      <rPr>
        <sz val="12"/>
        <color theme="1"/>
        <rFont val="Calibri"/>
        <family val="2"/>
        <scheme val="minor"/>
      </rPr>
      <t>does your community experience?</t>
    </r>
  </si>
  <si>
    <r>
      <t xml:space="preserve">Any </t>
    </r>
    <r>
      <rPr>
        <b/>
        <sz val="12"/>
        <color theme="1"/>
        <rFont val="Calibri"/>
        <family val="2"/>
        <scheme val="minor"/>
      </rPr>
      <t>other comments</t>
    </r>
    <r>
      <rPr>
        <sz val="12"/>
        <color theme="1"/>
        <rFont val="Calibri"/>
        <family val="2"/>
        <scheme val="minor"/>
      </rPr>
      <t>?</t>
    </r>
  </si>
  <si>
    <t>For Energy System(s) Projects (skip this section if it does not apply)</t>
  </si>
  <si>
    <t>For Energy Efficiency Projects (skip this section if it does not apply)</t>
  </si>
  <si>
    <r>
      <t xml:space="preserve">Estimate of how many </t>
    </r>
    <r>
      <rPr>
        <b/>
        <sz val="12"/>
        <color theme="1"/>
        <rFont val="Calibri"/>
        <family val="2"/>
        <scheme val="minor"/>
      </rPr>
      <t>homes</t>
    </r>
    <r>
      <rPr>
        <sz val="12"/>
        <color theme="1"/>
        <rFont val="Calibri"/>
        <family val="2"/>
        <scheme val="minor"/>
      </rPr>
      <t xml:space="preserve"> in your community</t>
    </r>
    <r>
      <rPr>
        <b/>
        <sz val="12"/>
        <color theme="1"/>
        <rFont val="Calibri"/>
        <family val="2"/>
        <scheme val="minor"/>
      </rPr>
      <t xml:space="preserve"> lack access to electricity</t>
    </r>
    <r>
      <rPr>
        <sz val="12"/>
        <color theme="1"/>
        <rFont val="Calibri"/>
        <family val="2"/>
        <scheme val="minor"/>
      </rPr>
      <t>?</t>
    </r>
  </si>
  <si>
    <r>
      <t xml:space="preserve">Estimate of how many </t>
    </r>
    <r>
      <rPr>
        <b/>
        <sz val="12"/>
        <color theme="1"/>
        <rFont val="Calibri"/>
        <family val="2"/>
        <scheme val="minor"/>
      </rPr>
      <t>people</t>
    </r>
    <r>
      <rPr>
        <sz val="12"/>
        <color theme="1"/>
        <rFont val="Calibri"/>
        <family val="2"/>
        <scheme val="minor"/>
      </rPr>
      <t xml:space="preserve"> in your community</t>
    </r>
    <r>
      <rPr>
        <b/>
        <sz val="12"/>
        <color theme="1"/>
        <rFont val="Calibri"/>
        <family val="2"/>
        <scheme val="minor"/>
      </rPr>
      <t xml:space="preserve"> lack access to electricity</t>
    </r>
    <r>
      <rPr>
        <sz val="12"/>
        <color theme="1"/>
        <rFont val="Calibri"/>
        <family val="2"/>
        <scheme val="minor"/>
      </rPr>
      <t>?</t>
    </r>
  </si>
  <si>
    <r>
      <t xml:space="preserve">Describe the </t>
    </r>
    <r>
      <rPr>
        <b/>
        <sz val="12"/>
        <color theme="1"/>
        <rFont val="Calibri"/>
        <family val="2"/>
        <scheme val="minor"/>
      </rPr>
      <t xml:space="preserve">most significant barriers to bringing electricity </t>
    </r>
    <r>
      <rPr>
        <sz val="12"/>
        <color theme="1"/>
        <rFont val="Calibri"/>
        <family val="2"/>
        <scheme val="minor"/>
      </rPr>
      <t>to these homes?</t>
    </r>
  </si>
  <si>
    <r>
      <t xml:space="preserve">Does your tribe or tribal organization have </t>
    </r>
    <r>
      <rPr>
        <b/>
        <sz val="12"/>
        <color theme="1"/>
        <rFont val="Calibri"/>
        <family val="2"/>
        <scheme val="minor"/>
      </rPr>
      <t>programs to reduce the cost of energy</t>
    </r>
    <r>
      <rPr>
        <sz val="12"/>
        <color theme="1"/>
        <rFont val="Calibri"/>
        <family val="2"/>
        <scheme val="minor"/>
      </rPr>
      <t xml:space="preserve"> for individual tribal members? </t>
    </r>
  </si>
  <si>
    <t>Instructions</t>
  </si>
  <si>
    <r>
      <t>If you answered no to the Question above, are there</t>
    </r>
    <r>
      <rPr>
        <b/>
        <sz val="12"/>
        <color theme="1"/>
        <rFont val="Calibri"/>
        <family val="2"/>
        <scheme val="minor"/>
      </rPr>
      <t xml:space="preserve"> plans to create a tribal utility</t>
    </r>
    <r>
      <rPr>
        <sz val="12"/>
        <color theme="1"/>
        <rFont val="Calibri"/>
        <family val="2"/>
        <scheme val="minor"/>
      </rPr>
      <t>? Please elaborate in the "Other Comments" section.</t>
    </r>
  </si>
  <si>
    <r>
      <t xml:space="preserve">Does your tribe or tribal organization have </t>
    </r>
    <r>
      <rPr>
        <b/>
        <sz val="12"/>
        <color theme="1"/>
        <rFont val="Calibri"/>
        <family val="2"/>
        <scheme val="minor"/>
      </rPr>
      <t xml:space="preserve">policies that promote certain types of energy development </t>
    </r>
    <r>
      <rPr>
        <sz val="12"/>
        <color theme="1"/>
        <rFont val="Calibri"/>
        <family val="2"/>
        <scheme val="minor"/>
      </rPr>
      <t>(e.g., renewable energy, energy efficiency, diesel generators, sustainable development)? If yes, please describe in the "Other Comments" section.</t>
    </r>
  </si>
  <si>
    <r>
      <t xml:space="preserve">Does your tribe or tribal organization have </t>
    </r>
    <r>
      <rPr>
        <b/>
        <sz val="12"/>
        <color theme="1"/>
        <rFont val="Calibri"/>
        <family val="2"/>
        <scheme val="minor"/>
      </rPr>
      <t>building codes</t>
    </r>
    <r>
      <rPr>
        <sz val="12"/>
        <color theme="1"/>
        <rFont val="Calibri"/>
        <family val="2"/>
        <scheme val="minor"/>
      </rPr>
      <t>? If yes, please elaborate in the "Other Comments" section.</t>
    </r>
  </si>
  <si>
    <r>
      <t xml:space="preserve">Does your tribe have an </t>
    </r>
    <r>
      <rPr>
        <b/>
        <sz val="12"/>
        <color theme="1"/>
        <rFont val="Calibri"/>
        <family val="2"/>
        <scheme val="minor"/>
      </rPr>
      <t>energy group, energy office or department, or other energy focused instrumentality</t>
    </r>
    <r>
      <rPr>
        <sz val="12"/>
        <color theme="1"/>
        <rFont val="Calibri"/>
        <family val="2"/>
        <scheme val="minor"/>
      </rPr>
      <t>? If yes, please elaborate in the "Other Comments" section.</t>
    </r>
  </si>
  <si>
    <t>Feedback</t>
  </si>
  <si>
    <r>
      <t xml:space="preserve">Was this document </t>
    </r>
    <r>
      <rPr>
        <b/>
        <sz val="12"/>
        <color theme="1"/>
        <rFont val="Calibri"/>
        <family val="2"/>
        <scheme val="minor"/>
      </rPr>
      <t>easy to complete</t>
    </r>
    <r>
      <rPr>
        <sz val="12"/>
        <color theme="1"/>
        <rFont val="Calibri"/>
        <family val="2"/>
        <scheme val="minor"/>
      </rPr>
      <t>?</t>
    </r>
  </si>
  <si>
    <r>
      <t xml:space="preserve">Any </t>
    </r>
    <r>
      <rPr>
        <b/>
        <sz val="12"/>
        <color theme="1"/>
        <rFont val="Calibri"/>
        <family val="2"/>
        <scheme val="minor"/>
      </rPr>
      <t xml:space="preserve">other feedback </t>
    </r>
    <r>
      <rPr>
        <sz val="12"/>
        <color theme="1"/>
        <rFont val="Calibri"/>
        <family val="2"/>
        <scheme val="minor"/>
      </rPr>
      <t>on this document?</t>
    </r>
  </si>
  <si>
    <t>Questions</t>
  </si>
  <si>
    <t>Electricity Reliability</t>
  </si>
  <si>
    <t>#</t>
  </si>
  <si>
    <t>1 - RE Technology list</t>
  </si>
  <si>
    <t>2 - CHP Systems</t>
  </si>
  <si>
    <t>3 - Conventional Distributed generating systems</t>
  </si>
  <si>
    <t>4 - Renewable energy systems</t>
  </si>
  <si>
    <t>5 - Renewable Electrical Power Generation</t>
  </si>
  <si>
    <t>6 - Renewable heating or cooling</t>
  </si>
  <si>
    <t>7 - Energy Source</t>
  </si>
  <si>
    <t>16 - Energy Efficiency Measures</t>
  </si>
  <si>
    <t>17 - EE Technology List</t>
  </si>
  <si>
    <t>18 - Industrial process efficiencies types of technologies</t>
  </si>
  <si>
    <t>24 - Type of Buildings</t>
  </si>
  <si>
    <t>25 - # of Buildings</t>
  </si>
  <si>
    <t>Clinic/Hospital</t>
  </si>
  <si>
    <t>Commercial</t>
  </si>
  <si>
    <t>Community</t>
  </si>
  <si>
    <t>Government</t>
  </si>
  <si>
    <t>Police/Fire Stations</t>
  </si>
  <si>
    <t>School</t>
  </si>
  <si>
    <t>Utilities</t>
  </si>
  <si>
    <t>11-15 (specify in other comments)</t>
  </si>
  <si>
    <t>16-20 (specify in other comments)</t>
  </si>
  <si>
    <t>20+ (specify in other comments)</t>
  </si>
  <si>
    <t>27 - Frequency of electricity outages</t>
  </si>
  <si>
    <t>28 - duration of electricity outages</t>
  </si>
  <si>
    <t>30 - Outage caused list</t>
  </si>
  <si>
    <t>31 - # of members affected</t>
  </si>
  <si>
    <t>1-20</t>
  </si>
  <si>
    <t>10-20</t>
  </si>
  <si>
    <t>21-50</t>
  </si>
  <si>
    <t>51-100</t>
  </si>
  <si>
    <t>100+ (specify in comments)</t>
  </si>
  <si>
    <t>26 - Does your community experience outages?</t>
  </si>
  <si>
    <t>33 - # homes lacking electricity</t>
  </si>
  <si>
    <t>34 - # people lacking electricty</t>
  </si>
  <si>
    <t>35 - Will project bring electricity to these homes</t>
  </si>
  <si>
    <t>37 - is energy a significant financial burden for majority of households?</t>
  </si>
  <si>
    <t>36 - Most significant barriers to bringing electricty to homes</t>
  </si>
  <si>
    <t>Lack of funds</t>
  </si>
  <si>
    <t>39 - Energy Programs</t>
  </si>
  <si>
    <t>43 - Offset diesel generation?</t>
  </si>
  <si>
    <r>
      <t xml:space="preserve">What </t>
    </r>
    <r>
      <rPr>
        <b/>
        <sz val="12"/>
        <color theme="1"/>
        <rFont val="Calibri"/>
        <family val="2"/>
        <scheme val="minor"/>
      </rPr>
      <t>state</t>
    </r>
    <r>
      <rPr>
        <sz val="12"/>
        <color theme="1"/>
        <rFont val="Calibri"/>
        <family val="2"/>
        <scheme val="minor"/>
      </rPr>
      <t xml:space="preserve"> is the project located in? </t>
    </r>
  </si>
  <si>
    <t>40 - programs to reduce energy costs?</t>
  </si>
  <si>
    <t>45 - short term jobs</t>
  </si>
  <si>
    <t>46 - long term jobs</t>
  </si>
  <si>
    <t>47 - # persons to receive training</t>
  </si>
  <si>
    <t>21-30</t>
  </si>
  <si>
    <t>30+ (specify in comments)</t>
  </si>
  <si>
    <t>49 -Directly Benefit individual Househlds</t>
  </si>
  <si>
    <t>50 - # members to see reduced bills</t>
  </si>
  <si>
    <t>51 - Tribal Utility?</t>
  </si>
  <si>
    <t>Energy Efficiency</t>
  </si>
  <si>
    <r>
      <t>What</t>
    </r>
    <r>
      <rPr>
        <b/>
        <sz val="12"/>
        <color theme="1"/>
        <rFont val="Calibri"/>
        <family val="2"/>
        <scheme val="minor"/>
      </rPr>
      <t xml:space="preserve"> types of energy efficency measures </t>
    </r>
    <r>
      <rPr>
        <sz val="12"/>
        <color theme="1"/>
        <rFont val="Calibri"/>
        <family val="2"/>
        <scheme val="minor"/>
      </rPr>
      <t>are proposed?</t>
    </r>
  </si>
  <si>
    <t>Energy Systems</t>
  </si>
  <si>
    <r>
      <t>Do you have a</t>
    </r>
    <r>
      <rPr>
        <b/>
        <sz val="12"/>
        <color theme="1"/>
        <rFont val="Calibri"/>
        <family val="2"/>
        <scheme val="minor"/>
      </rPr>
      <t xml:space="preserve"> desire to work with other tribes on energy</t>
    </r>
    <r>
      <rPr>
        <sz val="12"/>
        <color theme="1"/>
        <rFont val="Calibri"/>
        <family val="2"/>
        <scheme val="minor"/>
      </rPr>
      <t xml:space="preserve"> related projects or issues? If yes, please elaborate in the "Other Comments" section.</t>
    </r>
  </si>
  <si>
    <r>
      <t xml:space="preserve">Input response below
</t>
    </r>
    <r>
      <rPr>
        <sz val="12"/>
        <color theme="1"/>
        <rFont val="Calibri"/>
        <family val="2"/>
        <scheme val="minor"/>
      </rPr>
      <t>(red cells only)</t>
    </r>
  </si>
  <si>
    <r>
      <t xml:space="preserve">Other comments
</t>
    </r>
    <r>
      <rPr>
        <sz val="12"/>
        <color theme="1"/>
        <rFont val="Calibri"/>
        <family val="2"/>
        <scheme val="minor"/>
      </rPr>
      <t>(optional if not required)</t>
    </r>
  </si>
  <si>
    <t>Combined heat and power (CHP)</t>
  </si>
  <si>
    <t>Conventional distributed generating system</t>
  </si>
  <si>
    <t>Renewable energy system</t>
  </si>
  <si>
    <t>Energy efficient turbines</t>
  </si>
  <si>
    <t>Reciprocating engines</t>
  </si>
  <si>
    <t>Micro-turbines</t>
  </si>
  <si>
    <t>Fuel cells</t>
  </si>
  <si>
    <t>Waste heat recovery</t>
  </si>
  <si>
    <t>Combustion engines</t>
  </si>
  <si>
    <t>Electrical power generation</t>
  </si>
  <si>
    <t>Photovoltaic</t>
  </si>
  <si>
    <t>Biomass stoves or boilers</t>
  </si>
  <si>
    <t>Combustion or steam turbines</t>
  </si>
  <si>
    <t>Heating or cooling</t>
  </si>
  <si>
    <t>Biomass</t>
  </si>
  <si>
    <t>Active solar thermal systems</t>
  </si>
  <si>
    <t/>
  </si>
  <si>
    <t>Wind power</t>
  </si>
  <si>
    <t>Wind energy for heating</t>
  </si>
  <si>
    <t>Hydropower</t>
  </si>
  <si>
    <t>Geothermal (direct-use)</t>
  </si>
  <si>
    <t>Hybrid</t>
  </si>
  <si>
    <t>=REPLACE(G2, 1, 1, UPPER(LEFT(G2, 1)))</t>
  </si>
  <si>
    <t>Distance from the grid</t>
  </si>
  <si>
    <t>Too expensive</t>
  </si>
  <si>
    <t>Homeowner choice</t>
  </si>
  <si>
    <t>Momentary (minutes)</t>
  </si>
  <si>
    <t>Days</t>
  </si>
  <si>
    <t>Weeks</t>
  </si>
  <si>
    <t>Months</t>
  </si>
  <si>
    <t>Often (more than monthly)</t>
  </si>
  <si>
    <t>Frequent (at least monthly)</t>
  </si>
  <si>
    <t>Infrequent (at least once per year)</t>
  </si>
  <si>
    <t>Rarely (more than once per year)</t>
  </si>
  <si>
    <t>Insulating piping</t>
  </si>
  <si>
    <t>Tank wells and roofs</t>
  </si>
  <si>
    <t>Higher efficiency equipment</t>
  </si>
  <si>
    <t>Minimize air leaks</t>
  </si>
  <si>
    <t>Variable speed drives</t>
  </si>
  <si>
    <t>Optimizing controls</t>
  </si>
  <si>
    <t>Building envelope efficiencies</t>
  </si>
  <si>
    <t>Energy efficient equipment</t>
  </si>
  <si>
    <t>High-efficiency lighting</t>
  </si>
  <si>
    <t>Efficient appliances</t>
  </si>
  <si>
    <t>Air sealing</t>
  </si>
  <si>
    <t>Moisture management</t>
  </si>
  <si>
    <t>Controlled ventilation</t>
  </si>
  <si>
    <t>High R-value insulation</t>
  </si>
  <si>
    <t>High efficiency windows</t>
  </si>
  <si>
    <t>Efficient heating system</t>
  </si>
  <si>
    <t>Efficient cooling system</t>
  </si>
  <si>
    <t>Ground source heat pumps</t>
  </si>
  <si>
    <t>Air source heat pumps</t>
  </si>
  <si>
    <t>Energy saving building eletrical equipment</t>
  </si>
  <si>
    <t>Efficient mechanical systems</t>
  </si>
  <si>
    <t>Heat recovery ventilation units</t>
  </si>
  <si>
    <t>Building efficiencies</t>
  </si>
  <si>
    <t>Industrial process efficiencies</t>
  </si>
  <si>
    <t>Natural gas</t>
  </si>
  <si>
    <t>Landfill or sewage gas</t>
  </si>
  <si>
    <t>Fuel or gas oils</t>
  </si>
  <si>
    <t>Coal</t>
  </si>
  <si>
    <t>Lignite</t>
  </si>
  <si>
    <t>Solid waste</t>
  </si>
  <si>
    <t>Waste gases</t>
  </si>
  <si>
    <t>Waste process heat</t>
  </si>
  <si>
    <t>Biogas</t>
  </si>
  <si>
    <t>Solar</t>
  </si>
  <si>
    <t>Wind</t>
  </si>
  <si>
    <t>Hydro</t>
  </si>
  <si>
    <t>0</t>
  </si>
  <si>
    <r>
      <rPr>
        <sz val="12"/>
        <color theme="1"/>
        <rFont val="Calibri"/>
        <family val="2"/>
        <scheme val="minor"/>
      </rPr>
      <t xml:space="preserve">Select a </t>
    </r>
    <r>
      <rPr>
        <b/>
        <sz val="12"/>
        <color theme="1"/>
        <rFont val="Calibri"/>
        <family val="2"/>
        <scheme val="minor"/>
      </rPr>
      <t>Project Type</t>
    </r>
    <r>
      <rPr>
        <sz val="12"/>
        <color theme="1"/>
        <rFont val="Calibri"/>
        <family val="2"/>
        <scheme val="minor"/>
      </rPr>
      <t xml:space="preserve"> to begin (select one or both).</t>
    </r>
  </si>
  <si>
    <r>
      <rPr>
        <b/>
        <sz val="14"/>
        <color theme="0"/>
        <rFont val="Calibri"/>
        <family val="2"/>
        <scheme val="minor"/>
      </rPr>
      <t xml:space="preserve"> =&gt;</t>
    </r>
    <r>
      <rPr>
        <sz val="14"/>
        <color theme="0"/>
        <rFont val="Calibri"/>
        <family val="2"/>
        <scheme val="minor"/>
      </rPr>
      <t xml:space="preserve"> Please enable macros in this excel sheet: File =&gt; Options = &gt; Trust Center =&gt; Trust Center Settings =&gt; Macro settings</t>
    </r>
  </si>
  <si>
    <r>
      <rPr>
        <b/>
        <sz val="14"/>
        <color theme="0"/>
        <rFont val="Calibri"/>
        <family val="2"/>
        <scheme val="minor"/>
      </rPr>
      <t xml:space="preserve"> =&gt; </t>
    </r>
    <r>
      <rPr>
        <sz val="14"/>
        <color theme="0"/>
        <rFont val="Calibri"/>
        <family val="2"/>
        <scheme val="minor"/>
      </rPr>
      <t>Add any additional comments under the "Other comments" column</t>
    </r>
  </si>
  <si>
    <r>
      <rPr>
        <b/>
        <sz val="14"/>
        <color theme="0"/>
        <rFont val="Calibri"/>
        <family val="2"/>
        <scheme val="minor"/>
      </rPr>
      <t xml:space="preserve"> =&gt; </t>
    </r>
    <r>
      <rPr>
        <sz val="14"/>
        <color theme="0"/>
        <rFont val="Calibri"/>
        <family val="2"/>
        <scheme val="minor"/>
      </rPr>
      <t>If you select "other" in a drop-down, please add an explanation under the "Other comments" column</t>
    </r>
  </si>
  <si>
    <r>
      <t xml:space="preserve"> </t>
    </r>
    <r>
      <rPr>
        <b/>
        <sz val="14"/>
        <color theme="0"/>
        <rFont val="Calibri"/>
        <family val="2"/>
        <scheme val="minor"/>
      </rPr>
      <t>=&gt;</t>
    </r>
    <r>
      <rPr>
        <sz val="14"/>
        <color theme="0"/>
        <rFont val="Calibri"/>
        <family val="2"/>
        <scheme val="minor"/>
      </rPr>
      <t xml:space="preserve"> Some questions have drop down lists that allow you to select more than one response. To select more than one response, select each seperately.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</si>
  <si>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renewable energy systems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renewable energy system(s) </t>
    </r>
    <r>
      <rPr>
        <sz val="12"/>
        <color theme="1"/>
        <rFont val="Calibri"/>
        <family val="2"/>
        <scheme val="minor"/>
      </rPr>
      <t>being proposed.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</si>
  <si>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renewable electrical power generation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technology </t>
    </r>
    <r>
      <rPr>
        <sz val="12"/>
        <color theme="1"/>
        <rFont val="Calibri"/>
        <family val="2"/>
        <scheme val="minor"/>
      </rPr>
      <t>being proposed.</t>
    </r>
  </si>
  <si>
    <r>
      <t>For</t>
    </r>
    <r>
      <rPr>
        <b/>
        <sz val="12"/>
        <color theme="1"/>
        <rFont val="Calibri"/>
        <family val="2"/>
        <scheme val="minor"/>
      </rPr>
      <t xml:space="preserve"> combined heat and power (CHP) systems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>type of technology</t>
    </r>
    <r>
      <rPr>
        <sz val="12"/>
        <color theme="1"/>
        <rFont val="Calibri"/>
        <family val="2"/>
        <scheme val="minor"/>
      </rPr>
      <t xml:space="preserve"> being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proposed.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</si>
  <si>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conventional distributed generating systems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technology </t>
    </r>
    <r>
      <rPr>
        <sz val="12"/>
        <color theme="1"/>
        <rFont val="Calibri"/>
        <family val="2"/>
        <scheme val="minor"/>
      </rPr>
      <t>being proposed.</t>
    </r>
  </si>
  <si>
    <r>
      <t xml:space="preserve">What </t>
    </r>
    <r>
      <rPr>
        <b/>
        <sz val="12"/>
        <color theme="1"/>
        <rFont val="Calibri"/>
        <family val="2"/>
        <scheme val="minor"/>
      </rPr>
      <t>energy source</t>
    </r>
    <r>
      <rPr>
        <sz val="12"/>
        <color theme="1"/>
        <rFont val="Calibri"/>
        <family val="2"/>
        <scheme val="minor"/>
      </rPr>
      <t xml:space="preserve"> are you using for this project? If "other", please specify in the "Other comments" column. </t>
    </r>
  </si>
  <si>
    <r>
      <t xml:space="preserve">What is the </t>
    </r>
    <r>
      <rPr>
        <b/>
        <sz val="12"/>
        <color theme="1"/>
        <rFont val="Calibri"/>
        <family val="2"/>
        <scheme val="minor"/>
      </rPr>
      <t xml:space="preserve">payback period </t>
    </r>
    <r>
      <rPr>
        <sz val="12"/>
        <color theme="1"/>
        <rFont val="Calibri"/>
        <family val="2"/>
        <scheme val="minor"/>
      </rPr>
      <t>in years (e.g., 8 years, 15 years, 35 years)?</t>
    </r>
  </si>
  <si>
    <r>
      <t xml:space="preserve">What is the </t>
    </r>
    <r>
      <rPr>
        <b/>
        <sz val="12"/>
        <color theme="1"/>
        <rFont val="Calibri"/>
        <family val="2"/>
        <scheme val="minor"/>
      </rPr>
      <t xml:space="preserve">expected annual electricity reduction </t>
    </r>
    <r>
      <rPr>
        <sz val="12"/>
        <color theme="1"/>
        <rFont val="Calibri"/>
        <family val="2"/>
        <scheme val="minor"/>
      </rPr>
      <t>from the proposed project (kWh/year)?</t>
    </r>
  </si>
  <si>
    <r>
      <t xml:space="preserve">How many </t>
    </r>
    <r>
      <rPr>
        <b/>
        <sz val="12"/>
        <color theme="1"/>
        <rFont val="Calibri"/>
        <family val="2"/>
        <scheme val="minor"/>
      </rPr>
      <t xml:space="preserve">total square feet of building space </t>
    </r>
    <r>
      <rPr>
        <sz val="12"/>
        <color theme="1"/>
        <rFont val="Calibri"/>
        <family val="2"/>
        <scheme val="minor"/>
      </rPr>
      <t>will the proposed project affect (ft^2 - Square feet)?</t>
    </r>
  </si>
  <si>
    <r>
      <t xml:space="preserve">What are the </t>
    </r>
    <r>
      <rPr>
        <b/>
        <sz val="12"/>
        <color theme="1"/>
        <rFont val="Calibri"/>
        <family val="2"/>
        <scheme val="minor"/>
      </rPr>
      <t>expected annual cost savings</t>
    </r>
    <r>
      <rPr>
        <sz val="12"/>
        <color theme="1"/>
        <rFont val="Calibri"/>
        <family val="2"/>
        <scheme val="minor"/>
      </rPr>
      <t xml:space="preserve"> ($/year)?</t>
    </r>
  </si>
  <si>
    <r>
      <t>How</t>
    </r>
    <r>
      <rPr>
        <b/>
        <sz val="12"/>
        <color theme="1"/>
        <rFont val="Calibri"/>
        <family val="2"/>
        <scheme val="minor"/>
      </rPr>
      <t xml:space="preserve"> long is the expected service life of the project</t>
    </r>
    <r>
      <rPr>
        <sz val="12"/>
        <color theme="1"/>
        <rFont val="Calibri"/>
        <family val="2"/>
        <scheme val="minor"/>
      </rPr>
      <t xml:space="preserve"> in years (e.g., 20 years, 25 years, 30 years)?</t>
    </r>
  </si>
  <si>
    <r>
      <t>What are the expected</t>
    </r>
    <r>
      <rPr>
        <b/>
        <sz val="12"/>
        <color theme="1"/>
        <rFont val="Calibri"/>
        <family val="2"/>
        <scheme val="minor"/>
      </rPr>
      <t xml:space="preserve"> annual cost savings</t>
    </r>
    <r>
      <rPr>
        <sz val="12"/>
        <color theme="1"/>
        <rFont val="Calibri"/>
        <family val="2"/>
        <scheme val="minor"/>
      </rPr>
      <t xml:space="preserve"> ($/year)?</t>
    </r>
  </si>
  <si>
    <r>
      <t xml:space="preserve">What is the </t>
    </r>
    <r>
      <rPr>
        <b/>
        <sz val="12"/>
        <color theme="1"/>
        <rFont val="Calibri"/>
        <family val="2"/>
        <scheme val="minor"/>
      </rPr>
      <t xml:space="preserve">installed cost per watt </t>
    </r>
    <r>
      <rPr>
        <sz val="12"/>
        <color theme="1"/>
        <rFont val="Calibri"/>
        <family val="2"/>
        <scheme val="minor"/>
      </rPr>
      <t>($/watt)?</t>
    </r>
  </si>
  <si>
    <r>
      <t>What is the</t>
    </r>
    <r>
      <rPr>
        <b/>
        <sz val="12"/>
        <color theme="1"/>
        <rFont val="Calibri"/>
        <family val="2"/>
        <scheme val="minor"/>
      </rPr>
      <t xml:space="preserve"> expected annual generation</t>
    </r>
    <r>
      <rPr>
        <sz val="12"/>
        <color theme="1"/>
        <rFont val="Calibri"/>
        <family val="2"/>
        <scheme val="minor"/>
      </rPr>
      <t xml:space="preserve"> from the project (kWh/year-Kilowatt hours/year)?</t>
    </r>
  </si>
  <si>
    <r>
      <t>What is</t>
    </r>
    <r>
      <rPr>
        <b/>
        <sz val="12"/>
        <color theme="1"/>
        <rFont val="Calibri"/>
        <family val="2"/>
        <scheme val="minor"/>
      </rPr>
      <t xml:space="preserve"> the nameplate installed capacity</t>
    </r>
    <r>
      <rPr>
        <sz val="12"/>
        <color theme="1"/>
        <rFont val="Calibri"/>
        <family val="2"/>
        <scheme val="minor"/>
      </rPr>
      <t xml:space="preserve"> of the project (kW-Kilowatts)?</t>
    </r>
  </si>
  <si>
    <r>
      <t xml:space="preserve">For </t>
    </r>
    <r>
      <rPr>
        <b/>
        <sz val="12"/>
        <color theme="1"/>
        <rFont val="Calibri"/>
        <family val="2"/>
        <scheme val="minor"/>
      </rPr>
      <t xml:space="preserve">renewable heating or cooling only, </t>
    </r>
    <r>
      <rPr>
        <sz val="12"/>
        <color theme="1"/>
        <rFont val="Calibri"/>
        <family val="2"/>
        <scheme val="minor"/>
      </rPr>
      <t xml:space="preserve">identify the </t>
    </r>
    <r>
      <rPr>
        <b/>
        <sz val="12"/>
        <color theme="1"/>
        <rFont val="Calibri"/>
        <family val="2"/>
        <scheme val="minor"/>
      </rPr>
      <t xml:space="preserve">type of technology </t>
    </r>
    <r>
      <rPr>
        <sz val="12"/>
        <color theme="1"/>
        <rFont val="Calibri"/>
        <family val="2"/>
        <scheme val="minor"/>
      </rPr>
      <t>being proposed.</t>
    </r>
  </si>
  <si>
    <r>
      <rPr>
        <b/>
        <sz val="12"/>
        <color theme="1"/>
        <rFont val="Calibri"/>
        <family val="2"/>
        <scheme val="minor"/>
      </rPr>
      <t xml:space="preserve">How many electricity outages </t>
    </r>
    <r>
      <rPr>
        <sz val="12"/>
        <color theme="1"/>
        <rFont val="Calibri"/>
        <family val="2"/>
        <scheme val="minor"/>
      </rPr>
      <t>does your community experience each year (#/year)?</t>
    </r>
  </si>
  <si>
    <t>Enter your own response (#/year)</t>
  </si>
  <si>
    <r>
      <t xml:space="preserve">If you answered yes to the Question above, please </t>
    </r>
    <r>
      <rPr>
        <b/>
        <sz val="12"/>
        <color theme="1"/>
        <rFont val="Calibri"/>
        <family val="2"/>
        <scheme val="minor"/>
      </rPr>
      <t>describe why paying for energy is a significant burden</t>
    </r>
    <r>
      <rPr>
        <sz val="12"/>
        <color theme="1"/>
        <rFont val="Calibri"/>
        <family val="2"/>
        <scheme val="minor"/>
      </rPr>
      <t>?</t>
    </r>
  </si>
  <si>
    <r>
      <t xml:space="preserve">If you answered yes to the Question above, please </t>
    </r>
    <r>
      <rPr>
        <b/>
        <sz val="12"/>
        <color theme="1"/>
        <rFont val="Calibri"/>
        <family val="2"/>
        <scheme val="minor"/>
      </rPr>
      <t>describe the programs your tribe or tribal organization have reduce the cost of energy</t>
    </r>
    <r>
      <rPr>
        <sz val="12"/>
        <color theme="1"/>
        <rFont val="Calibri"/>
        <family val="2"/>
        <scheme val="minor"/>
      </rPr>
      <t xml:space="preserve"> for individual tribal members? </t>
    </r>
  </si>
  <si>
    <t>Not Applicable</t>
  </si>
  <si>
    <r>
      <rPr>
        <sz val="14"/>
        <color theme="0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=&gt;</t>
    </r>
    <r>
      <rPr>
        <sz val="14"/>
        <color theme="0"/>
        <rFont val="Calibri"/>
        <family val="2"/>
        <scheme val="minor"/>
      </rPr>
      <t xml:space="preserve"> Please answer the questions below by entering or selecting values in the cells in</t>
    </r>
    <r>
      <rPr>
        <sz val="14"/>
        <color theme="5" tint="0.79998168889431442"/>
        <rFont val="Calibri"/>
        <family val="2"/>
        <scheme val="minor"/>
      </rPr>
      <t xml:space="preserve"> </t>
    </r>
    <r>
      <rPr>
        <sz val="14"/>
        <color theme="5" tint="0.39997558519241921"/>
        <rFont val="Calibri"/>
        <family val="2"/>
        <scheme val="minor"/>
      </rPr>
      <t>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</si>
</sst>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#,##0.0"/>
    <numFmt numFmtId="167" formatCode="&quot;$&quot;#,##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5" tint="0.7999816888943144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3" fillId="7" borderId="1" xfId="0" applyFont="1" applyFill="1" applyBorder="1" applyAlignment="1">
      <alignment wrapText="1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0" fontId="0" fillId="0" borderId="0" xfId="0" quotePrefix="1"/>
    <xf numFmtId="0" fontId="3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Protection="1"/>
    <xf numFmtId="0" fontId="9" fillId="4" borderId="0" xfId="0" applyFont="1" applyFill="1" applyProtection="1"/>
    <xf numFmtId="0" fontId="1" fillId="4" borderId="0" xfId="0" applyFont="1" applyFill="1" applyAlignment="1" applyProtection="1">
      <alignment wrapText="1"/>
    </xf>
    <xf numFmtId="0" fontId="10" fillId="6" borderId="0" xfId="0" applyFont="1" applyFill="1" applyProtection="1"/>
    <xf numFmtId="0" fontId="4" fillId="6" borderId="0" xfId="0" applyFont="1" applyFill="1" applyAlignment="1" applyProtection="1">
      <alignment wrapText="1"/>
    </xf>
    <xf numFmtId="0" fontId="9" fillId="6" borderId="0" xfId="0" applyFont="1" applyFill="1" applyProtection="1"/>
    <xf numFmtId="0" fontId="1" fillId="6" borderId="0" xfId="0" applyFont="1" applyFill="1" applyAlignment="1" applyProtection="1">
      <alignment wrapText="1"/>
    </xf>
    <xf numFmtId="0" fontId="11" fillId="6" borderId="0" xfId="0" applyFont="1" applyFill="1" applyProtection="1"/>
    <xf numFmtId="0" fontId="5" fillId="4" borderId="0" xfId="0" applyFont="1" applyFill="1" applyProtection="1"/>
    <xf numFmtId="0" fontId="4" fillId="4" borderId="0" xfId="0" applyFont="1" applyFill="1" applyProtection="1"/>
    <xf numFmtId="0" fontId="6" fillId="4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3" borderId="8" xfId="0" applyFont="1" applyFill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vertical="center"/>
    </xf>
    <xf numFmtId="0" fontId="3" fillId="4" borderId="0" xfId="0" applyFont="1" applyFill="1" applyProtection="1"/>
    <xf numFmtId="0" fontId="10" fillId="4" borderId="0" xfId="0" applyFont="1" applyFill="1" applyProtection="1"/>
    <xf numFmtId="0" fontId="6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vertical="center" wrapText="1"/>
    </xf>
    <xf numFmtId="0" fontId="14" fillId="4" borderId="0" xfId="0" applyFont="1" applyFill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4" borderId="0" xfId="0" applyFill="1" applyProtection="1"/>
    <xf numFmtId="0" fontId="3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wrapText="1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7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66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2</xdr:row>
      <xdr:rowOff>190499</xdr:rowOff>
    </xdr:from>
    <xdr:to>
      <xdr:col>10</xdr:col>
      <xdr:colOff>885825</xdr:colOff>
      <xdr:row>19</xdr:row>
      <xdr:rowOff>76200</xdr:rowOff>
    </xdr:to>
    <xdr:sp macro="" textlink="">
      <xdr:nvSpPr>
        <xdr:cNvPr id="2" name="TextBox 1"/>
        <xdr:cNvSpPr txBox="1"/>
      </xdr:nvSpPr>
      <xdr:spPr>
        <a:xfrm>
          <a:off x="3067050" y="695324"/>
          <a:ext cx="7315200" cy="5114926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Please </a:t>
          </a:r>
          <a:r>
            <a:rPr lang="en-US" sz="2000" b="1"/>
            <a:t>ENABLE MACROS</a:t>
          </a:r>
          <a:r>
            <a:rPr lang="en-US" sz="2000"/>
            <a:t> before filling</a:t>
          </a:r>
          <a:r>
            <a:rPr lang="en-US" sz="2000" baseline="0"/>
            <a:t> out this form</a:t>
          </a:r>
          <a:r>
            <a:rPr lang="en-US" sz="2000"/>
            <a:t> by one of the two methods below:</a:t>
          </a:r>
        </a:p>
        <a:p>
          <a:pPr algn="l"/>
          <a:endParaRPr lang="en-US" sz="2000"/>
        </a:p>
        <a:p>
          <a:pPr lvl="1" algn="l"/>
          <a:r>
            <a:rPr lang="en-US" sz="2000"/>
            <a:t>   *	If</a:t>
          </a:r>
          <a:r>
            <a:rPr lang="en-US" sz="2000" baseline="0"/>
            <a:t> the yellow "SECURITY WARNING - Macros have been   </a:t>
          </a:r>
        </a:p>
        <a:p>
          <a:pPr lvl="1" algn="l"/>
          <a:r>
            <a:rPr lang="en-US" sz="2000" baseline="0"/>
            <a:t>     	disabled" bar appears at the top of the page, click the white 	"Enable Content" box.Then delete this instruction box 	before completing the form.</a:t>
          </a:r>
        </a:p>
        <a:p>
          <a:pPr lvl="1" algn="l"/>
          <a:endParaRPr lang="en-US" sz="2000" baseline="0"/>
        </a:p>
        <a:p>
          <a:pPr algn="l"/>
          <a:endParaRPr lang="en-US" sz="2000" baseline="0"/>
        </a:p>
        <a:p>
          <a:pPr lvl="1" algn="l"/>
          <a:r>
            <a:rPr lang="en-US" sz="2000" baseline="0"/>
            <a:t>   *	Otherwise, click FILE and then click the white "Enable   </a:t>
          </a:r>
        </a:p>
        <a:p>
          <a:pPr lvl="1" algn="l"/>
          <a:r>
            <a:rPr lang="en-US" sz="2000" baseline="0"/>
            <a:t>     	Content" box at the top within the yellow "Security 	Warning" box. Then delete this instruction box before 	completing the form.</a:t>
          </a:r>
        </a:p>
        <a:p>
          <a:pPr algn="l"/>
          <a:endParaRPr lang="en-US" sz="2000" baseline="0"/>
        </a:p>
        <a:p>
          <a:pPr algn="ctr"/>
          <a:r>
            <a:rPr lang="en-US" sz="2000"/>
            <a:t>If you experience difficulties, send email to TribalGrants@hq.doe.gov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124"/>
  <sheetViews>
    <sheetView tabSelected="1" zoomScaleNormal="100" workbookViewId="0"/>
  </sheetViews>
  <sheetFormatPr defaultRowHeight="15" x14ac:dyDescent="0.25"/>
  <cols>
    <col min="1" max="1" width="6" style="19" customWidth="1"/>
    <col min="2" max="3" width="9.140625" style="14"/>
    <col min="4" max="4" width="10.140625" style="14" customWidth="1"/>
    <col min="5" max="8" width="9.140625" style="14"/>
    <col min="9" max="9" width="16" style="14" customWidth="1"/>
    <col min="10" max="10" width="55.42578125" style="20" customWidth="1"/>
    <col min="11" max="11" width="34.42578125" style="20" customWidth="1"/>
    <col min="12" max="12" width="40.42578125" style="20" customWidth="1"/>
    <col min="13" max="13" width="39.7109375" style="14" customWidth="1"/>
    <col min="14" max="16384" width="9.140625" style="14"/>
  </cols>
  <sheetData>
    <row r="1" spans="1:23" ht="18.75" x14ac:dyDescent="0.3">
      <c r="A1" s="38"/>
      <c r="B1" s="21" t="s">
        <v>78</v>
      </c>
      <c r="C1" s="22"/>
      <c r="D1" s="22"/>
      <c r="E1" s="22"/>
      <c r="F1" s="22"/>
      <c r="G1" s="22"/>
      <c r="H1" s="22"/>
      <c r="I1" s="22"/>
      <c r="J1" s="23"/>
      <c r="K1" s="23"/>
      <c r="L1" s="2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21" customHeight="1" x14ac:dyDescent="0.3">
      <c r="A2" s="38"/>
      <c r="B2" s="24" t="s">
        <v>275</v>
      </c>
      <c r="C2" s="24"/>
      <c r="D2" s="24"/>
      <c r="E2" s="24"/>
      <c r="F2" s="24"/>
      <c r="G2" s="24"/>
      <c r="H2" s="24"/>
      <c r="I2" s="24"/>
      <c r="J2" s="25"/>
      <c r="K2" s="25"/>
      <c r="L2" s="25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1" customHeight="1" x14ac:dyDescent="0.3">
      <c r="A3" s="38"/>
      <c r="B3" s="26" t="s">
        <v>299</v>
      </c>
      <c r="C3" s="26"/>
      <c r="D3" s="26"/>
      <c r="E3" s="26"/>
      <c r="F3" s="26"/>
      <c r="G3" s="26"/>
      <c r="H3" s="26"/>
      <c r="I3" s="26"/>
      <c r="J3" s="27"/>
      <c r="K3" s="27"/>
      <c r="L3" s="2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1" customHeight="1" x14ac:dyDescent="0.3">
      <c r="A4" s="38"/>
      <c r="B4" s="24" t="s">
        <v>278</v>
      </c>
      <c r="C4" s="24"/>
      <c r="D4" s="24"/>
      <c r="E4" s="24"/>
      <c r="F4" s="24"/>
      <c r="G4" s="24"/>
      <c r="H4" s="24"/>
      <c r="I4" s="24"/>
      <c r="J4" s="27"/>
      <c r="K4" s="27"/>
      <c r="L4" s="2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1" customHeight="1" x14ac:dyDescent="0.3">
      <c r="A5" s="38"/>
      <c r="B5" s="28" t="s">
        <v>102</v>
      </c>
      <c r="C5" s="24"/>
      <c r="D5" s="24"/>
      <c r="E5" s="24"/>
      <c r="F5" s="24"/>
      <c r="G5" s="24"/>
      <c r="H5" s="24"/>
      <c r="I5" s="24"/>
      <c r="J5" s="27"/>
      <c r="K5" s="27"/>
      <c r="L5" s="2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21" customHeight="1" x14ac:dyDescent="0.3">
      <c r="A6" s="38"/>
      <c r="B6" s="28" t="s">
        <v>103</v>
      </c>
      <c r="C6" s="24"/>
      <c r="D6" s="24"/>
      <c r="E6" s="24"/>
      <c r="F6" s="24"/>
      <c r="G6" s="24"/>
      <c r="H6" s="24"/>
      <c r="I6" s="24"/>
      <c r="J6" s="27"/>
      <c r="K6" s="27"/>
      <c r="L6" s="27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1" customHeight="1" x14ac:dyDescent="0.3">
      <c r="A7" s="38"/>
      <c r="B7" s="24" t="s">
        <v>104</v>
      </c>
      <c r="C7" s="24"/>
      <c r="D7" s="24"/>
      <c r="E7" s="24"/>
      <c r="F7" s="24"/>
      <c r="G7" s="24"/>
      <c r="H7" s="24"/>
      <c r="I7" s="24"/>
      <c r="J7" s="27"/>
      <c r="K7" s="27"/>
      <c r="L7" s="27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1" customHeight="1" x14ac:dyDescent="0.3">
      <c r="A8" s="38"/>
      <c r="B8" s="24" t="s">
        <v>277</v>
      </c>
      <c r="C8" s="24"/>
      <c r="D8" s="24"/>
      <c r="E8" s="24"/>
      <c r="F8" s="24"/>
      <c r="G8" s="24"/>
      <c r="H8" s="24"/>
      <c r="I8" s="24"/>
      <c r="J8" s="27"/>
      <c r="K8" s="27"/>
      <c r="L8" s="27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1" customHeight="1" x14ac:dyDescent="0.3">
      <c r="A9" s="38"/>
      <c r="B9" s="24" t="s">
        <v>276</v>
      </c>
      <c r="C9" s="24"/>
      <c r="D9" s="24"/>
      <c r="E9" s="24"/>
      <c r="F9" s="24"/>
      <c r="G9" s="24"/>
      <c r="H9" s="24"/>
      <c r="I9" s="24"/>
      <c r="J9" s="27"/>
      <c r="K9" s="27"/>
      <c r="L9" s="27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13" customFormat="1" ht="15" customHeight="1" x14ac:dyDescent="0.3">
      <c r="A10" s="38"/>
      <c r="B10" s="39"/>
      <c r="C10" s="39"/>
      <c r="D10" s="39"/>
      <c r="E10" s="39"/>
      <c r="F10" s="39"/>
      <c r="G10" s="39"/>
      <c r="H10" s="39"/>
      <c r="I10" s="39"/>
      <c r="J10" s="23"/>
      <c r="K10" s="23"/>
      <c r="L10" s="23"/>
    </row>
    <row r="11" spans="1:23" ht="25.5" hidden="1" customHeight="1" x14ac:dyDescent="0.3">
      <c r="A11" s="38"/>
      <c r="B11" s="39"/>
      <c r="C11" s="39"/>
      <c r="D11" s="39"/>
      <c r="E11" s="39"/>
      <c r="F11" s="39"/>
      <c r="G11" s="39"/>
      <c r="H11" s="39"/>
      <c r="I11" s="39"/>
      <c r="J11" s="40"/>
      <c r="K11" s="40"/>
      <c r="L11" s="2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5.5" hidden="1" customHeight="1" x14ac:dyDescent="0.25">
      <c r="A12" s="38"/>
      <c r="B12" s="97" t="s">
        <v>274</v>
      </c>
      <c r="C12" s="97"/>
      <c r="D12" s="97"/>
      <c r="E12" s="97"/>
      <c r="F12" s="97"/>
      <c r="G12" s="97"/>
      <c r="H12" s="97"/>
      <c r="I12" s="98"/>
      <c r="J12" s="63"/>
      <c r="K12" s="54"/>
      <c r="L12" s="2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15" hidden="1" customHeight="1" x14ac:dyDescent="0.25">
      <c r="A13" s="38"/>
      <c r="B13" s="29"/>
      <c r="C13" s="30"/>
      <c r="D13" s="30"/>
      <c r="E13" s="30"/>
      <c r="F13" s="30"/>
      <c r="G13" s="30"/>
      <c r="H13" s="30"/>
      <c r="I13" s="30"/>
      <c r="J13" s="62"/>
      <c r="K13" s="23"/>
      <c r="L13" s="2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5" customHeight="1" x14ac:dyDescent="0.25">
      <c r="A14" s="61"/>
      <c r="B14" s="31" t="s">
        <v>77</v>
      </c>
      <c r="C14" s="32"/>
      <c r="D14" s="32"/>
      <c r="E14" s="32"/>
      <c r="F14" s="32"/>
      <c r="G14" s="32"/>
      <c r="H14" s="32"/>
      <c r="I14" s="32"/>
      <c r="J14" s="41"/>
      <c r="K14" s="41"/>
      <c r="L14" s="4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42.75" customHeight="1" x14ac:dyDescent="0.25">
      <c r="A15" s="42" t="s">
        <v>146</v>
      </c>
      <c r="B15" s="100" t="s">
        <v>130</v>
      </c>
      <c r="C15" s="83"/>
      <c r="D15" s="83"/>
      <c r="E15" s="83"/>
      <c r="F15" s="83"/>
      <c r="G15" s="83"/>
      <c r="H15" s="83"/>
      <c r="I15" s="83"/>
      <c r="J15" s="43" t="s">
        <v>201</v>
      </c>
      <c r="K15" s="44" t="s">
        <v>136</v>
      </c>
      <c r="L15" s="44" t="s">
        <v>202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48" customHeight="1" x14ac:dyDescent="0.25">
      <c r="A16" s="45">
        <v>1</v>
      </c>
      <c r="B16" s="79" t="s">
        <v>122</v>
      </c>
      <c r="C16" s="80"/>
      <c r="D16" s="80"/>
      <c r="E16" s="80"/>
      <c r="F16" s="80"/>
      <c r="G16" s="80"/>
      <c r="H16" s="80"/>
      <c r="I16" s="80"/>
      <c r="J16" s="64"/>
      <c r="K16" s="48" t="s">
        <v>105</v>
      </c>
      <c r="L16" s="7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47" ht="48" customHeight="1" x14ac:dyDescent="0.25">
      <c r="A17" s="45">
        <v>2</v>
      </c>
      <c r="B17" s="86" t="s">
        <v>281</v>
      </c>
      <c r="C17" s="87"/>
      <c r="D17" s="87"/>
      <c r="E17" s="87"/>
      <c r="F17" s="87"/>
      <c r="G17" s="87"/>
      <c r="H17" s="87"/>
      <c r="I17" s="88"/>
      <c r="J17" s="65"/>
      <c r="K17" s="49" t="s">
        <v>118</v>
      </c>
      <c r="L17" s="7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47" ht="48" customHeight="1" x14ac:dyDescent="0.25">
      <c r="A18" s="45">
        <v>3</v>
      </c>
      <c r="B18" s="86" t="s">
        <v>282</v>
      </c>
      <c r="C18" s="87"/>
      <c r="D18" s="87"/>
      <c r="E18" s="87"/>
      <c r="F18" s="87"/>
      <c r="G18" s="87"/>
      <c r="H18" s="87"/>
      <c r="I18" s="88"/>
      <c r="J18" s="66"/>
      <c r="K18" s="49" t="s">
        <v>118</v>
      </c>
      <c r="L18" s="7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47" ht="48" customHeight="1" x14ac:dyDescent="0.25">
      <c r="A19" s="45">
        <v>4</v>
      </c>
      <c r="B19" s="86" t="s">
        <v>279</v>
      </c>
      <c r="C19" s="87"/>
      <c r="D19" s="87"/>
      <c r="E19" s="87"/>
      <c r="F19" s="87"/>
      <c r="G19" s="87"/>
      <c r="H19" s="87"/>
      <c r="I19" s="88"/>
      <c r="J19" s="66"/>
      <c r="K19" s="49" t="s">
        <v>118</v>
      </c>
      <c r="L19" s="7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47" ht="48" customHeight="1" x14ac:dyDescent="0.25">
      <c r="A20" s="45">
        <v>5</v>
      </c>
      <c r="B20" s="86" t="s">
        <v>280</v>
      </c>
      <c r="C20" s="87"/>
      <c r="D20" s="87"/>
      <c r="E20" s="87"/>
      <c r="F20" s="87"/>
      <c r="G20" s="87"/>
      <c r="H20" s="87"/>
      <c r="I20" s="88"/>
      <c r="J20" s="66"/>
      <c r="K20" s="49" t="s">
        <v>118</v>
      </c>
      <c r="L20" s="7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47" ht="48" customHeight="1" x14ac:dyDescent="0.25">
      <c r="A21" s="45">
        <v>6</v>
      </c>
      <c r="B21" s="86" t="s">
        <v>293</v>
      </c>
      <c r="C21" s="87"/>
      <c r="D21" s="87"/>
      <c r="E21" s="87"/>
      <c r="F21" s="87"/>
      <c r="G21" s="87"/>
      <c r="H21" s="87"/>
      <c r="I21" s="88"/>
      <c r="J21" s="66"/>
      <c r="K21" s="49" t="s">
        <v>118</v>
      </c>
      <c r="L21" s="7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47" s="16" customFormat="1" ht="48" customHeight="1" x14ac:dyDescent="0.25">
      <c r="A22" s="46">
        <v>7</v>
      </c>
      <c r="B22" s="79" t="s">
        <v>283</v>
      </c>
      <c r="C22" s="80"/>
      <c r="D22" s="80"/>
      <c r="E22" s="80"/>
      <c r="F22" s="80"/>
      <c r="G22" s="80"/>
      <c r="H22" s="80"/>
      <c r="I22" s="81"/>
      <c r="J22" s="66"/>
      <c r="K22" s="49" t="s">
        <v>118</v>
      </c>
      <c r="L22" s="7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</row>
    <row r="23" spans="1:47" ht="48" customHeight="1" x14ac:dyDescent="0.25">
      <c r="A23" s="45">
        <v>8</v>
      </c>
      <c r="B23" s="76" t="s">
        <v>292</v>
      </c>
      <c r="C23" s="77"/>
      <c r="D23" s="77"/>
      <c r="E23" s="77"/>
      <c r="F23" s="77"/>
      <c r="G23" s="77"/>
      <c r="H23" s="77"/>
      <c r="I23" s="78"/>
      <c r="J23" s="67"/>
      <c r="K23" s="49" t="s">
        <v>112</v>
      </c>
      <c r="L23" s="7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47" ht="48" customHeight="1" x14ac:dyDescent="0.25">
      <c r="A24" s="45">
        <v>9</v>
      </c>
      <c r="B24" s="79" t="s">
        <v>291</v>
      </c>
      <c r="C24" s="80"/>
      <c r="D24" s="80"/>
      <c r="E24" s="80"/>
      <c r="F24" s="80"/>
      <c r="G24" s="80"/>
      <c r="H24" s="80"/>
      <c r="I24" s="81"/>
      <c r="J24" s="67"/>
      <c r="K24" s="49" t="s">
        <v>111</v>
      </c>
      <c r="L24" s="7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47" ht="48" customHeight="1" x14ac:dyDescent="0.25">
      <c r="A25" s="45">
        <v>10</v>
      </c>
      <c r="B25" s="76" t="s">
        <v>290</v>
      </c>
      <c r="C25" s="77"/>
      <c r="D25" s="77"/>
      <c r="E25" s="77"/>
      <c r="F25" s="77"/>
      <c r="G25" s="77"/>
      <c r="H25" s="77"/>
      <c r="I25" s="78"/>
      <c r="J25" s="68"/>
      <c r="K25" s="49" t="s">
        <v>107</v>
      </c>
      <c r="L25" s="7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47" ht="48" customHeight="1" x14ac:dyDescent="0.25">
      <c r="A26" s="45">
        <v>11</v>
      </c>
      <c r="B26" s="76" t="s">
        <v>284</v>
      </c>
      <c r="C26" s="77"/>
      <c r="D26" s="77"/>
      <c r="E26" s="77"/>
      <c r="F26" s="77"/>
      <c r="G26" s="77"/>
      <c r="H26" s="77"/>
      <c r="I26" s="78"/>
      <c r="J26" s="69"/>
      <c r="K26" s="49" t="s">
        <v>108</v>
      </c>
      <c r="L26" s="7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47" ht="48" customHeight="1" x14ac:dyDescent="0.25">
      <c r="A27" s="45">
        <v>12</v>
      </c>
      <c r="B27" s="79" t="s">
        <v>288</v>
      </c>
      <c r="C27" s="80"/>
      <c r="D27" s="80"/>
      <c r="E27" s="80"/>
      <c r="F27" s="80"/>
      <c r="G27" s="80"/>
      <c r="H27" s="80"/>
      <c r="I27" s="81"/>
      <c r="J27" s="66"/>
      <c r="K27" s="49" t="s">
        <v>108</v>
      </c>
      <c r="L27" s="7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47" ht="48" customHeight="1" x14ac:dyDescent="0.25">
      <c r="A28" s="45">
        <v>13</v>
      </c>
      <c r="B28" s="76" t="s">
        <v>289</v>
      </c>
      <c r="C28" s="77"/>
      <c r="D28" s="77"/>
      <c r="E28" s="77"/>
      <c r="F28" s="77"/>
      <c r="G28" s="77"/>
      <c r="H28" s="77"/>
      <c r="I28" s="78"/>
      <c r="J28" s="70"/>
      <c r="K28" s="49" t="s">
        <v>109</v>
      </c>
      <c r="L28" s="7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47" ht="48" customHeight="1" x14ac:dyDescent="0.25">
      <c r="A29" s="45">
        <v>14</v>
      </c>
      <c r="B29" s="75" t="s">
        <v>123</v>
      </c>
      <c r="C29" s="75"/>
      <c r="D29" s="75"/>
      <c r="E29" s="75"/>
      <c r="F29" s="75"/>
      <c r="G29" s="75"/>
      <c r="H29" s="75"/>
      <c r="I29" s="75"/>
      <c r="J29" s="66"/>
      <c r="K29" s="49" t="s">
        <v>110</v>
      </c>
      <c r="L29" s="7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47" ht="48" customHeight="1" x14ac:dyDescent="0.25">
      <c r="A30" s="45">
        <v>15</v>
      </c>
      <c r="B30" s="76" t="s">
        <v>129</v>
      </c>
      <c r="C30" s="77"/>
      <c r="D30" s="77"/>
      <c r="E30" s="77"/>
      <c r="F30" s="77"/>
      <c r="G30" s="77"/>
      <c r="H30" s="77"/>
      <c r="I30" s="78"/>
      <c r="J30" s="66"/>
      <c r="K30" s="49" t="s">
        <v>110</v>
      </c>
      <c r="L30" s="7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47" ht="15.75" x14ac:dyDescent="0.25">
      <c r="A31" s="45"/>
      <c r="B31" s="32"/>
      <c r="C31" s="32"/>
      <c r="D31" s="32"/>
      <c r="E31" s="32"/>
      <c r="F31" s="32"/>
      <c r="G31" s="32"/>
      <c r="H31" s="32"/>
      <c r="I31" s="32"/>
      <c r="J31" s="50"/>
      <c r="K31" s="51"/>
      <c r="L31" s="4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47" ht="31.5" x14ac:dyDescent="0.25">
      <c r="A32" s="45"/>
      <c r="B32" s="89" t="s">
        <v>131</v>
      </c>
      <c r="C32" s="90"/>
      <c r="D32" s="90"/>
      <c r="E32" s="90"/>
      <c r="F32" s="90"/>
      <c r="G32" s="90"/>
      <c r="H32" s="90"/>
      <c r="I32" s="91"/>
      <c r="J32" s="43" t="s">
        <v>201</v>
      </c>
      <c r="K32" s="44" t="s">
        <v>136</v>
      </c>
      <c r="L32" s="44" t="s">
        <v>202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48" customHeight="1" x14ac:dyDescent="0.25">
      <c r="A33" s="45">
        <v>16</v>
      </c>
      <c r="B33" s="76" t="s">
        <v>198</v>
      </c>
      <c r="C33" s="77"/>
      <c r="D33" s="77"/>
      <c r="E33" s="77"/>
      <c r="F33" s="77"/>
      <c r="G33" s="77"/>
      <c r="H33" s="77"/>
      <c r="I33" s="78"/>
      <c r="J33" s="66"/>
      <c r="K33" s="49" t="s">
        <v>118</v>
      </c>
      <c r="L33" s="7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48" customHeight="1" x14ac:dyDescent="0.25">
      <c r="A34" s="45">
        <v>17</v>
      </c>
      <c r="B34" s="92" t="s">
        <v>124</v>
      </c>
      <c r="C34" s="93"/>
      <c r="D34" s="93"/>
      <c r="E34" s="93"/>
      <c r="F34" s="93"/>
      <c r="G34" s="93"/>
      <c r="H34" s="93"/>
      <c r="I34" s="94"/>
      <c r="J34" s="66"/>
      <c r="K34" s="49" t="s">
        <v>118</v>
      </c>
      <c r="L34" s="7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48" customHeight="1" x14ac:dyDescent="0.25">
      <c r="A35" s="45">
        <v>18</v>
      </c>
      <c r="B35" s="92" t="s">
        <v>125</v>
      </c>
      <c r="C35" s="93"/>
      <c r="D35" s="93"/>
      <c r="E35" s="93"/>
      <c r="F35" s="93"/>
      <c r="G35" s="93"/>
      <c r="H35" s="93"/>
      <c r="I35" s="94"/>
      <c r="J35" s="66"/>
      <c r="K35" s="49" t="s">
        <v>118</v>
      </c>
      <c r="L35" s="7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48" customHeight="1" x14ac:dyDescent="0.25">
      <c r="A36" s="45">
        <v>19</v>
      </c>
      <c r="B36" s="79" t="s">
        <v>285</v>
      </c>
      <c r="C36" s="80"/>
      <c r="D36" s="80"/>
      <c r="E36" s="80"/>
      <c r="F36" s="80"/>
      <c r="G36" s="80"/>
      <c r="H36" s="80"/>
      <c r="I36" s="81"/>
      <c r="J36" s="67"/>
      <c r="K36" s="49" t="s">
        <v>106</v>
      </c>
      <c r="L36" s="7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48" customHeight="1" x14ac:dyDescent="0.25">
      <c r="A37" s="45">
        <v>20</v>
      </c>
      <c r="B37" s="79" t="s">
        <v>286</v>
      </c>
      <c r="C37" s="80"/>
      <c r="D37" s="80"/>
      <c r="E37" s="80"/>
      <c r="F37" s="80"/>
      <c r="G37" s="80"/>
      <c r="H37" s="80"/>
      <c r="I37" s="81"/>
      <c r="J37" s="67"/>
      <c r="K37" s="49" t="s">
        <v>113</v>
      </c>
      <c r="L37" s="7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48" customHeight="1" x14ac:dyDescent="0.25">
      <c r="A38" s="45">
        <v>21</v>
      </c>
      <c r="B38" s="76" t="s">
        <v>287</v>
      </c>
      <c r="C38" s="77"/>
      <c r="D38" s="77"/>
      <c r="E38" s="77"/>
      <c r="F38" s="77"/>
      <c r="G38" s="77"/>
      <c r="H38" s="77"/>
      <c r="I38" s="78"/>
      <c r="J38" s="70"/>
      <c r="K38" s="49" t="s">
        <v>109</v>
      </c>
      <c r="L38" s="7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48" customHeight="1" x14ac:dyDescent="0.25">
      <c r="A39" s="45">
        <v>22</v>
      </c>
      <c r="B39" s="75" t="s">
        <v>123</v>
      </c>
      <c r="C39" s="75"/>
      <c r="D39" s="75"/>
      <c r="E39" s="75"/>
      <c r="F39" s="75"/>
      <c r="G39" s="75"/>
      <c r="H39" s="75"/>
      <c r="I39" s="75"/>
      <c r="J39" s="66"/>
      <c r="K39" s="49" t="s">
        <v>110</v>
      </c>
      <c r="L39" s="7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48" customHeight="1" x14ac:dyDescent="0.25">
      <c r="A40" s="45">
        <v>23</v>
      </c>
      <c r="B40" s="75" t="s">
        <v>129</v>
      </c>
      <c r="C40" s="75"/>
      <c r="D40" s="75"/>
      <c r="E40" s="75"/>
      <c r="F40" s="75"/>
      <c r="G40" s="75"/>
      <c r="H40" s="75"/>
      <c r="I40" s="75"/>
      <c r="J40" s="66"/>
      <c r="K40" s="49" t="s">
        <v>110</v>
      </c>
      <c r="L40" s="7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15.75" x14ac:dyDescent="0.25">
      <c r="A41" s="45"/>
      <c r="B41" s="33"/>
      <c r="C41" s="33"/>
      <c r="D41" s="33"/>
      <c r="E41" s="33"/>
      <c r="F41" s="33"/>
      <c r="G41" s="33"/>
      <c r="H41" s="33"/>
      <c r="I41" s="33"/>
      <c r="J41" s="55"/>
      <c r="K41" s="40"/>
      <c r="L41" s="4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31.5" x14ac:dyDescent="0.25">
      <c r="A42" s="45"/>
      <c r="B42" s="84" t="s">
        <v>126</v>
      </c>
      <c r="C42" s="85"/>
      <c r="D42" s="85"/>
      <c r="E42" s="85"/>
      <c r="F42" s="85"/>
      <c r="G42" s="85"/>
      <c r="H42" s="85"/>
      <c r="I42" s="85"/>
      <c r="J42" s="43" t="s">
        <v>201</v>
      </c>
      <c r="K42" s="44" t="s">
        <v>136</v>
      </c>
      <c r="L42" s="44" t="s">
        <v>202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48" customHeight="1" x14ac:dyDescent="0.25">
      <c r="A43" s="45">
        <v>24</v>
      </c>
      <c r="B43" s="76" t="s">
        <v>84</v>
      </c>
      <c r="C43" s="77"/>
      <c r="D43" s="77"/>
      <c r="E43" s="77"/>
      <c r="F43" s="77"/>
      <c r="G43" s="77"/>
      <c r="H43" s="77"/>
      <c r="I43" s="78"/>
      <c r="J43" s="66"/>
      <c r="K43" s="49" t="s">
        <v>118</v>
      </c>
      <c r="L43" s="7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48" customHeight="1" x14ac:dyDescent="0.25">
      <c r="A44" s="45">
        <v>25</v>
      </c>
      <c r="B44" s="76" t="s">
        <v>85</v>
      </c>
      <c r="C44" s="77"/>
      <c r="D44" s="77"/>
      <c r="E44" s="77"/>
      <c r="F44" s="77"/>
      <c r="G44" s="77"/>
      <c r="H44" s="77"/>
      <c r="I44" s="78"/>
      <c r="J44" s="66"/>
      <c r="K44" s="49" t="s">
        <v>105</v>
      </c>
      <c r="L44" s="7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5.75" x14ac:dyDescent="0.25">
      <c r="A45" s="45"/>
      <c r="B45" s="34"/>
      <c r="C45" s="32"/>
      <c r="D45" s="32"/>
      <c r="E45" s="32"/>
      <c r="F45" s="32"/>
      <c r="G45" s="32"/>
      <c r="H45" s="32"/>
      <c r="I45" s="32"/>
      <c r="J45" s="50"/>
      <c r="K45" s="41"/>
      <c r="L45" s="4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5.75" x14ac:dyDescent="0.25">
      <c r="A46" s="45"/>
      <c r="B46" s="31" t="s">
        <v>145</v>
      </c>
      <c r="C46" s="32"/>
      <c r="D46" s="32"/>
      <c r="E46" s="32"/>
      <c r="F46" s="32"/>
      <c r="G46" s="32"/>
      <c r="H46" s="32"/>
      <c r="I46" s="32"/>
      <c r="J46" s="50"/>
      <c r="K46" s="41"/>
      <c r="L46" s="4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31.5" x14ac:dyDescent="0.25">
      <c r="A47" s="45"/>
      <c r="B47" s="82" t="s">
        <v>144</v>
      </c>
      <c r="C47" s="83"/>
      <c r="D47" s="83"/>
      <c r="E47" s="83"/>
      <c r="F47" s="83"/>
      <c r="G47" s="83"/>
      <c r="H47" s="83"/>
      <c r="I47" s="83"/>
      <c r="J47" s="43" t="s">
        <v>201</v>
      </c>
      <c r="K47" s="44" t="s">
        <v>136</v>
      </c>
      <c r="L47" s="44" t="s">
        <v>202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48" customHeight="1" x14ac:dyDescent="0.25">
      <c r="A48" s="45">
        <v>26</v>
      </c>
      <c r="B48" s="76" t="s">
        <v>114</v>
      </c>
      <c r="C48" s="77"/>
      <c r="D48" s="77"/>
      <c r="E48" s="77"/>
      <c r="F48" s="77"/>
      <c r="G48" s="77"/>
      <c r="H48" s="77"/>
      <c r="I48" s="77"/>
      <c r="J48" s="63"/>
      <c r="K48" s="52" t="s">
        <v>105</v>
      </c>
      <c r="L48" s="7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48" customHeight="1" x14ac:dyDescent="0.25">
      <c r="A49" s="45">
        <v>27</v>
      </c>
      <c r="B49" s="86" t="s">
        <v>127</v>
      </c>
      <c r="C49" s="87"/>
      <c r="D49" s="87"/>
      <c r="E49" s="87"/>
      <c r="F49" s="87"/>
      <c r="G49" s="87"/>
      <c r="H49" s="87"/>
      <c r="I49" s="88"/>
      <c r="J49" s="73"/>
      <c r="K49" s="49" t="s">
        <v>105</v>
      </c>
      <c r="L49" s="7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48" customHeight="1" x14ac:dyDescent="0.25">
      <c r="A50" s="45">
        <v>28</v>
      </c>
      <c r="B50" s="86" t="s">
        <v>128</v>
      </c>
      <c r="C50" s="87"/>
      <c r="D50" s="87"/>
      <c r="E50" s="87"/>
      <c r="F50" s="87"/>
      <c r="G50" s="87"/>
      <c r="H50" s="87"/>
      <c r="I50" s="88"/>
      <c r="J50" s="66"/>
      <c r="K50" s="49" t="s">
        <v>105</v>
      </c>
      <c r="L50" s="7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48" customHeight="1" x14ac:dyDescent="0.25">
      <c r="A51" s="45">
        <v>29</v>
      </c>
      <c r="B51" s="76" t="s">
        <v>294</v>
      </c>
      <c r="C51" s="77"/>
      <c r="D51" s="77"/>
      <c r="E51" s="77"/>
      <c r="F51" s="77"/>
      <c r="G51" s="77"/>
      <c r="H51" s="77"/>
      <c r="I51" s="78"/>
      <c r="J51" s="66"/>
      <c r="K51" s="49" t="s">
        <v>295</v>
      </c>
      <c r="L51" s="7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48" customHeight="1" x14ac:dyDescent="0.25">
      <c r="A52" s="45">
        <v>30</v>
      </c>
      <c r="B52" s="76" t="s">
        <v>86</v>
      </c>
      <c r="C52" s="77"/>
      <c r="D52" s="77"/>
      <c r="E52" s="77"/>
      <c r="F52" s="77"/>
      <c r="G52" s="77"/>
      <c r="H52" s="77"/>
      <c r="I52" s="78"/>
      <c r="J52" s="66"/>
      <c r="K52" s="49" t="s">
        <v>118</v>
      </c>
      <c r="L52" s="7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48" customHeight="1" x14ac:dyDescent="0.25">
      <c r="A53" s="45">
        <v>31</v>
      </c>
      <c r="B53" s="76" t="s">
        <v>87</v>
      </c>
      <c r="C53" s="77"/>
      <c r="D53" s="77"/>
      <c r="E53" s="77"/>
      <c r="F53" s="77"/>
      <c r="G53" s="77"/>
      <c r="H53" s="77"/>
      <c r="I53" s="78"/>
      <c r="J53" s="66"/>
      <c r="K53" s="49" t="s">
        <v>105</v>
      </c>
      <c r="L53" s="7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48" customHeight="1" x14ac:dyDescent="0.25">
      <c r="A54" s="45">
        <v>32</v>
      </c>
      <c r="B54" s="75" t="s">
        <v>129</v>
      </c>
      <c r="C54" s="75"/>
      <c r="D54" s="75"/>
      <c r="E54" s="75"/>
      <c r="F54" s="75"/>
      <c r="G54" s="75"/>
      <c r="H54" s="75"/>
      <c r="I54" s="75"/>
      <c r="J54" s="66"/>
      <c r="K54" s="49" t="s">
        <v>110</v>
      </c>
      <c r="L54" s="7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5.75" x14ac:dyDescent="0.25">
      <c r="A55" s="45"/>
      <c r="B55" s="33"/>
      <c r="C55" s="33"/>
      <c r="D55" s="33"/>
      <c r="E55" s="33"/>
      <c r="F55" s="33"/>
      <c r="G55" s="33"/>
      <c r="H55" s="33"/>
      <c r="I55" s="33"/>
      <c r="J55" s="54"/>
      <c r="K55" s="40"/>
      <c r="L55" s="55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5.75" x14ac:dyDescent="0.25">
      <c r="A56" s="45"/>
      <c r="B56" s="31" t="s">
        <v>81</v>
      </c>
      <c r="C56" s="33"/>
      <c r="D56" s="33"/>
      <c r="E56" s="33"/>
      <c r="F56" s="33"/>
      <c r="G56" s="33"/>
      <c r="H56" s="33"/>
      <c r="I56" s="33"/>
      <c r="J56" s="54"/>
      <c r="K56" s="40"/>
      <c r="L56" s="55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31.5" x14ac:dyDescent="0.25">
      <c r="A57" s="45"/>
      <c r="B57" s="82" t="s">
        <v>144</v>
      </c>
      <c r="C57" s="83"/>
      <c r="D57" s="83"/>
      <c r="E57" s="83"/>
      <c r="F57" s="83"/>
      <c r="G57" s="83"/>
      <c r="H57" s="83"/>
      <c r="I57" s="83"/>
      <c r="J57" s="43" t="s">
        <v>201</v>
      </c>
      <c r="K57" s="44" t="s">
        <v>136</v>
      </c>
      <c r="L57" s="44" t="s">
        <v>202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48" customHeight="1" x14ac:dyDescent="0.25">
      <c r="A58" s="45">
        <v>33</v>
      </c>
      <c r="B58" s="79" t="s">
        <v>132</v>
      </c>
      <c r="C58" s="80"/>
      <c r="D58" s="80"/>
      <c r="E58" s="80"/>
      <c r="F58" s="80"/>
      <c r="G58" s="80"/>
      <c r="H58" s="80"/>
      <c r="I58" s="80"/>
      <c r="J58" s="63"/>
      <c r="K58" s="52" t="s">
        <v>105</v>
      </c>
      <c r="L58" s="7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48" customHeight="1" x14ac:dyDescent="0.25">
      <c r="A59" s="45">
        <v>34</v>
      </c>
      <c r="B59" s="79" t="s">
        <v>133</v>
      </c>
      <c r="C59" s="80"/>
      <c r="D59" s="80"/>
      <c r="E59" s="80"/>
      <c r="F59" s="80"/>
      <c r="G59" s="80"/>
      <c r="H59" s="80"/>
      <c r="I59" s="81"/>
      <c r="J59" s="65"/>
      <c r="K59" s="49" t="s">
        <v>105</v>
      </c>
      <c r="L59" s="7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48" customHeight="1" x14ac:dyDescent="0.25">
      <c r="A60" s="45">
        <v>35</v>
      </c>
      <c r="B60" s="79" t="s">
        <v>88</v>
      </c>
      <c r="C60" s="80"/>
      <c r="D60" s="80"/>
      <c r="E60" s="80"/>
      <c r="F60" s="80"/>
      <c r="G60" s="80"/>
      <c r="H60" s="80"/>
      <c r="I60" s="81"/>
      <c r="J60" s="66"/>
      <c r="K60" s="49" t="s">
        <v>105</v>
      </c>
      <c r="L60" s="7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48" customHeight="1" x14ac:dyDescent="0.25">
      <c r="A61" s="45">
        <v>36</v>
      </c>
      <c r="B61" s="79" t="s">
        <v>134</v>
      </c>
      <c r="C61" s="80"/>
      <c r="D61" s="80"/>
      <c r="E61" s="80"/>
      <c r="F61" s="80"/>
      <c r="G61" s="80"/>
      <c r="H61" s="80"/>
      <c r="I61" s="81"/>
      <c r="J61" s="66"/>
      <c r="K61" s="49" t="s">
        <v>118</v>
      </c>
      <c r="L61" s="7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48" customHeight="1" x14ac:dyDescent="0.25">
      <c r="A62" s="45">
        <v>37</v>
      </c>
      <c r="B62" s="79" t="s">
        <v>89</v>
      </c>
      <c r="C62" s="80"/>
      <c r="D62" s="80"/>
      <c r="E62" s="80"/>
      <c r="F62" s="80"/>
      <c r="G62" s="80"/>
      <c r="H62" s="80"/>
      <c r="I62" s="81"/>
      <c r="J62" s="66"/>
      <c r="K62" s="49" t="s">
        <v>105</v>
      </c>
      <c r="L62" s="7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48" customHeight="1" x14ac:dyDescent="0.25">
      <c r="A63" s="45">
        <v>38</v>
      </c>
      <c r="B63" s="86" t="s">
        <v>296</v>
      </c>
      <c r="C63" s="87"/>
      <c r="D63" s="87"/>
      <c r="E63" s="87"/>
      <c r="F63" s="87"/>
      <c r="G63" s="87"/>
      <c r="H63" s="87"/>
      <c r="I63" s="88"/>
      <c r="J63" s="66"/>
      <c r="K63" s="49" t="s">
        <v>110</v>
      </c>
      <c r="L63" s="7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63.75" customHeight="1" x14ac:dyDescent="0.25">
      <c r="A64" s="45">
        <v>39</v>
      </c>
      <c r="B64" s="79" t="s">
        <v>90</v>
      </c>
      <c r="C64" s="80"/>
      <c r="D64" s="80"/>
      <c r="E64" s="80"/>
      <c r="F64" s="80"/>
      <c r="G64" s="80"/>
      <c r="H64" s="80"/>
      <c r="I64" s="81"/>
      <c r="J64" s="66"/>
      <c r="K64" s="49" t="s">
        <v>118</v>
      </c>
      <c r="L64" s="7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48" customHeight="1" x14ac:dyDescent="0.25">
      <c r="A65" s="45">
        <v>40</v>
      </c>
      <c r="B65" s="79" t="s">
        <v>135</v>
      </c>
      <c r="C65" s="80"/>
      <c r="D65" s="80"/>
      <c r="E65" s="80"/>
      <c r="F65" s="80"/>
      <c r="G65" s="80"/>
      <c r="H65" s="80"/>
      <c r="I65" s="81"/>
      <c r="J65" s="66"/>
      <c r="K65" s="49" t="s">
        <v>105</v>
      </c>
      <c r="L65" s="7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48" customHeight="1" x14ac:dyDescent="0.25">
      <c r="A66" s="45">
        <v>41</v>
      </c>
      <c r="B66" s="86" t="s">
        <v>297</v>
      </c>
      <c r="C66" s="87"/>
      <c r="D66" s="87"/>
      <c r="E66" s="87"/>
      <c r="F66" s="87"/>
      <c r="G66" s="87"/>
      <c r="H66" s="87"/>
      <c r="I66" s="88"/>
      <c r="J66" s="66"/>
      <c r="K66" s="49" t="s">
        <v>110</v>
      </c>
      <c r="L66" s="7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48" customHeight="1" x14ac:dyDescent="0.25">
      <c r="A67" s="45">
        <v>42</v>
      </c>
      <c r="B67" s="75" t="s">
        <v>129</v>
      </c>
      <c r="C67" s="75"/>
      <c r="D67" s="75"/>
      <c r="E67" s="75"/>
      <c r="F67" s="75"/>
      <c r="G67" s="75"/>
      <c r="H67" s="75"/>
      <c r="I67" s="75"/>
      <c r="J67" s="66"/>
      <c r="K67" s="49" t="s">
        <v>110</v>
      </c>
      <c r="L67" s="7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17" customFormat="1" ht="15" customHeight="1" x14ac:dyDescent="0.25">
      <c r="A68" s="47"/>
      <c r="B68" s="33"/>
      <c r="C68" s="33"/>
      <c r="D68" s="33"/>
      <c r="E68" s="33"/>
      <c r="F68" s="33"/>
      <c r="G68" s="33"/>
      <c r="H68" s="33"/>
      <c r="I68" s="33"/>
      <c r="J68" s="54"/>
      <c r="K68" s="54"/>
      <c r="L68" s="55"/>
    </row>
    <row r="69" spans="1:23" ht="15.75" x14ac:dyDescent="0.25">
      <c r="A69" s="45"/>
      <c r="B69" s="31" t="s">
        <v>2</v>
      </c>
      <c r="C69" s="32"/>
      <c r="D69" s="32"/>
      <c r="E69" s="32"/>
      <c r="F69" s="32"/>
      <c r="G69" s="32"/>
      <c r="H69" s="32"/>
      <c r="I69" s="32"/>
      <c r="J69" s="41"/>
      <c r="K69" s="41"/>
      <c r="L69" s="4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31.5" x14ac:dyDescent="0.25">
      <c r="A70" s="45"/>
      <c r="B70" s="82" t="s">
        <v>144</v>
      </c>
      <c r="C70" s="83"/>
      <c r="D70" s="83"/>
      <c r="E70" s="83"/>
      <c r="F70" s="83"/>
      <c r="G70" s="83"/>
      <c r="H70" s="83"/>
      <c r="I70" s="83"/>
      <c r="J70" s="43" t="s">
        <v>201</v>
      </c>
      <c r="K70" s="44" t="s">
        <v>136</v>
      </c>
      <c r="L70" s="44" t="s">
        <v>202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48" customHeight="1" x14ac:dyDescent="0.25">
      <c r="A71" s="45">
        <v>43</v>
      </c>
      <c r="B71" s="76" t="s">
        <v>91</v>
      </c>
      <c r="C71" s="77"/>
      <c r="D71" s="77"/>
      <c r="E71" s="77"/>
      <c r="F71" s="77"/>
      <c r="G71" s="77"/>
      <c r="H71" s="77"/>
      <c r="I71" s="78"/>
      <c r="J71" s="66"/>
      <c r="K71" s="49" t="s">
        <v>105</v>
      </c>
      <c r="L71" s="7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48" customHeight="1" x14ac:dyDescent="0.25">
      <c r="A72" s="46">
        <v>44</v>
      </c>
      <c r="B72" s="75" t="s">
        <v>187</v>
      </c>
      <c r="C72" s="75"/>
      <c r="D72" s="75"/>
      <c r="E72" s="75"/>
      <c r="F72" s="75"/>
      <c r="G72" s="75"/>
      <c r="H72" s="75"/>
      <c r="I72" s="75"/>
      <c r="J72" s="66"/>
      <c r="K72" s="49" t="s">
        <v>105</v>
      </c>
      <c r="L72" s="7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15.75" x14ac:dyDescent="0.25">
      <c r="A73" s="45"/>
      <c r="B73" s="35"/>
      <c r="C73" s="36"/>
      <c r="D73" s="36"/>
      <c r="E73" s="36"/>
      <c r="F73" s="36"/>
      <c r="G73" s="36"/>
      <c r="H73" s="36"/>
      <c r="I73" s="37"/>
      <c r="J73" s="44" t="s">
        <v>68</v>
      </c>
      <c r="K73" s="44" t="s">
        <v>67</v>
      </c>
      <c r="L73" s="4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15.75" x14ac:dyDescent="0.25">
      <c r="A74" s="45"/>
      <c r="B74" s="101" t="s">
        <v>83</v>
      </c>
      <c r="C74" s="102"/>
      <c r="D74" s="102"/>
      <c r="E74" s="102"/>
      <c r="F74" s="102"/>
      <c r="G74" s="102"/>
      <c r="H74" s="102"/>
      <c r="I74" s="103"/>
      <c r="J74" s="74" t="s">
        <v>79</v>
      </c>
      <c r="K74" s="74"/>
      <c r="L74" s="4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24.95" customHeight="1" x14ac:dyDescent="0.25">
      <c r="A75" s="45"/>
      <c r="B75" s="76" t="s">
        <v>92</v>
      </c>
      <c r="C75" s="77"/>
      <c r="D75" s="77"/>
      <c r="E75" s="77"/>
      <c r="F75" s="77"/>
      <c r="G75" s="77"/>
      <c r="H75" s="77"/>
      <c r="I75" s="78"/>
      <c r="J75" s="53">
        <f>IF($J$71="No", INDEX('Metrics Backend Data'!$A$23:$D$73,MATCH(Metrics!$J$72,'Metrics Backend Data'!$A$23:$A$73,0),2),INDEX('Metrics Backend Data'!$A$23:$D$74,MATCH("Diesel Generation",'Metrics Backend Data'!$A$23:$A$74,0),2))*($J$24+$J$36)</f>
        <v>0</v>
      </c>
      <c r="K75" s="53">
        <f>IF($J$71="No", INDEX('Metrics Backend Data'!$A$23:$D$73,MATCH(Metrics!$J$72,'Metrics Backend Data'!$A$23:$A$73,0),2),INDEX('Metrics Backend Data'!$A$23:$D$74,MATCH("Diesel Generation",'Metrics Backend Data'!$A$23:$A$74,0),2))*($J$24+$J$36*13)</f>
        <v>0</v>
      </c>
      <c r="L75" s="4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24.95" customHeight="1" x14ac:dyDescent="0.25">
      <c r="A76" s="45"/>
      <c r="B76" s="76" t="s">
        <v>93</v>
      </c>
      <c r="C76" s="77"/>
      <c r="D76" s="77"/>
      <c r="E76" s="77"/>
      <c r="F76" s="77"/>
      <c r="G76" s="77"/>
      <c r="H76" s="77"/>
      <c r="I76" s="78"/>
      <c r="J76" s="53">
        <f>IF($J$71="No", INDEX('Metrics Backend Data'!$A$23:$D$73,MATCH(Metrics!$J$72,'Metrics Backend Data'!$A$23:$A$73,0),3),INDEX('Metrics Backend Data'!$A$23:$D$74,MATCH("Diesel Generation",'Metrics Backend Data'!$A$23:$A$74,0),3))*($J$24+$J$36)</f>
        <v>0</v>
      </c>
      <c r="K76" s="53">
        <f>IF($J$71="No", INDEX('Metrics Backend Data'!$A$23:$D$73,MATCH(Metrics!$J$72,'Metrics Backend Data'!$A$23:$A$73,0),3),INDEX('Metrics Backend Data'!$A$23:$D$74,MATCH("Diesel Generation",'Metrics Backend Data'!$A$23:$A$74,0),3))*($J$24+$J$36*13)</f>
        <v>0</v>
      </c>
      <c r="L76" s="4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24.95" customHeight="1" x14ac:dyDescent="0.25">
      <c r="A77" s="45"/>
      <c r="B77" s="76" t="s">
        <v>94</v>
      </c>
      <c r="C77" s="77"/>
      <c r="D77" s="77"/>
      <c r="E77" s="77"/>
      <c r="F77" s="77"/>
      <c r="G77" s="77"/>
      <c r="H77" s="77"/>
      <c r="I77" s="78"/>
      <c r="J77" s="53">
        <f>IF($J$71="No", INDEX('Metrics Backend Data'!$A$23:$D$73,MATCH(Metrics!$J$72,'Metrics Backend Data'!$A$23:$A$73,0),4),INDEX('Metrics Backend Data'!$A$23:$D$74,MATCH("Diesel Generation",'Metrics Backend Data'!$A$23:$A$74,0),4))*($J$24+$J$36)</f>
        <v>0</v>
      </c>
      <c r="K77" s="53">
        <f>IF($J$71="No", INDEX('Metrics Backend Data'!$A$23:$D$73,MATCH(Metrics!$J$72,'Metrics Backend Data'!$A$23:$A$73,0),4),INDEX('Metrics Backend Data'!$A$23:$D$74,MATCH("Diesel Generation",'Metrics Backend Data'!$A$23:$A$74,0),4))*($J$24+$J$36*13)</f>
        <v>0</v>
      </c>
      <c r="L77" s="4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15.75" x14ac:dyDescent="0.25">
      <c r="A78" s="45"/>
      <c r="B78" s="34"/>
      <c r="C78" s="32"/>
      <c r="D78" s="32"/>
      <c r="E78" s="32"/>
      <c r="F78" s="32"/>
      <c r="G78" s="32"/>
      <c r="H78" s="32"/>
      <c r="I78" s="32"/>
      <c r="J78" s="41"/>
      <c r="K78" s="41"/>
      <c r="L78" s="4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15.75" x14ac:dyDescent="0.25">
      <c r="A79" s="45"/>
      <c r="B79" s="31" t="s">
        <v>69</v>
      </c>
      <c r="C79" s="32"/>
      <c r="D79" s="32"/>
      <c r="E79" s="32"/>
      <c r="F79" s="32"/>
      <c r="G79" s="32"/>
      <c r="H79" s="32"/>
      <c r="I79" s="32"/>
      <c r="J79" s="41"/>
      <c r="K79" s="41"/>
      <c r="L79" s="4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31.5" x14ac:dyDescent="0.25">
      <c r="A80" s="45"/>
      <c r="B80" s="82" t="s">
        <v>144</v>
      </c>
      <c r="C80" s="83"/>
      <c r="D80" s="83"/>
      <c r="E80" s="83"/>
      <c r="F80" s="83"/>
      <c r="G80" s="83"/>
      <c r="H80" s="83"/>
      <c r="I80" s="83"/>
      <c r="J80" s="43" t="s">
        <v>201</v>
      </c>
      <c r="K80" s="44" t="s">
        <v>136</v>
      </c>
      <c r="L80" s="44" t="s">
        <v>202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48" customHeight="1" x14ac:dyDescent="0.25">
      <c r="A81" s="45">
        <v>45</v>
      </c>
      <c r="B81" s="79" t="s">
        <v>95</v>
      </c>
      <c r="C81" s="80"/>
      <c r="D81" s="80"/>
      <c r="E81" s="80"/>
      <c r="F81" s="80"/>
      <c r="G81" s="80"/>
      <c r="H81" s="80"/>
      <c r="I81" s="81"/>
      <c r="J81" s="66"/>
      <c r="K81" s="49" t="s">
        <v>105</v>
      </c>
      <c r="L81" s="7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48" customHeight="1" x14ac:dyDescent="0.25">
      <c r="A82" s="45">
        <v>46</v>
      </c>
      <c r="B82" s="79" t="s">
        <v>96</v>
      </c>
      <c r="C82" s="80"/>
      <c r="D82" s="80"/>
      <c r="E82" s="80"/>
      <c r="F82" s="80"/>
      <c r="G82" s="80"/>
      <c r="H82" s="80"/>
      <c r="I82" s="81"/>
      <c r="J82" s="66"/>
      <c r="K82" s="49" t="s">
        <v>105</v>
      </c>
      <c r="L82" s="7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48" customHeight="1" x14ac:dyDescent="0.25">
      <c r="A83" s="45">
        <v>47</v>
      </c>
      <c r="B83" s="79" t="s">
        <v>97</v>
      </c>
      <c r="C83" s="80"/>
      <c r="D83" s="80"/>
      <c r="E83" s="80"/>
      <c r="F83" s="80"/>
      <c r="G83" s="80"/>
      <c r="H83" s="80"/>
      <c r="I83" s="81"/>
      <c r="J83" s="66"/>
      <c r="K83" s="49" t="s">
        <v>105</v>
      </c>
      <c r="L83" s="71" t="s">
        <v>82</v>
      </c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48" customHeight="1" x14ac:dyDescent="0.25">
      <c r="A84" s="45">
        <v>48</v>
      </c>
      <c r="B84" s="75" t="s">
        <v>129</v>
      </c>
      <c r="C84" s="75"/>
      <c r="D84" s="75"/>
      <c r="E84" s="75"/>
      <c r="F84" s="75"/>
      <c r="G84" s="75"/>
      <c r="H84" s="75"/>
      <c r="I84" s="75"/>
      <c r="J84" s="66"/>
      <c r="K84" s="49" t="s">
        <v>110</v>
      </c>
      <c r="L84" s="7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5.75" x14ac:dyDescent="0.25">
      <c r="A85" s="45"/>
      <c r="B85" s="34"/>
      <c r="C85" s="32"/>
      <c r="D85" s="32"/>
      <c r="E85" s="32"/>
      <c r="F85" s="32"/>
      <c r="G85" s="32"/>
      <c r="H85" s="32"/>
      <c r="I85" s="32"/>
      <c r="J85" s="15"/>
      <c r="K85" s="15"/>
      <c r="L85" s="15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5.75" x14ac:dyDescent="0.25">
      <c r="A86" s="45"/>
      <c r="B86" s="31" t="s">
        <v>75</v>
      </c>
      <c r="C86" s="32"/>
      <c r="D86" s="32"/>
      <c r="E86" s="32"/>
      <c r="F86" s="32"/>
      <c r="G86" s="32"/>
      <c r="H86" s="32"/>
      <c r="I86" s="32"/>
      <c r="J86" s="15"/>
      <c r="K86" s="15"/>
      <c r="L86" s="1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31.5" x14ac:dyDescent="0.25">
      <c r="A87" s="45"/>
      <c r="B87" s="82" t="s">
        <v>144</v>
      </c>
      <c r="C87" s="83"/>
      <c r="D87" s="83"/>
      <c r="E87" s="83"/>
      <c r="F87" s="83"/>
      <c r="G87" s="83"/>
      <c r="H87" s="83"/>
      <c r="I87" s="83"/>
      <c r="J87" s="43" t="s">
        <v>201</v>
      </c>
      <c r="K87" s="44" t="s">
        <v>136</v>
      </c>
      <c r="L87" s="44" t="s">
        <v>202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48" customHeight="1" x14ac:dyDescent="0.25">
      <c r="A88" s="45">
        <v>49</v>
      </c>
      <c r="B88" s="79" t="s">
        <v>98</v>
      </c>
      <c r="C88" s="80"/>
      <c r="D88" s="80"/>
      <c r="E88" s="80"/>
      <c r="F88" s="80"/>
      <c r="G88" s="80"/>
      <c r="H88" s="80"/>
      <c r="I88" s="81"/>
      <c r="J88" s="66"/>
      <c r="K88" s="49" t="s">
        <v>105</v>
      </c>
      <c r="L88" s="7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48" customHeight="1" x14ac:dyDescent="0.25">
      <c r="A89" s="45">
        <v>50</v>
      </c>
      <c r="B89" s="79" t="s">
        <v>99</v>
      </c>
      <c r="C89" s="80"/>
      <c r="D89" s="80"/>
      <c r="E89" s="80"/>
      <c r="F89" s="80"/>
      <c r="G89" s="80"/>
      <c r="H89" s="80"/>
      <c r="I89" s="81"/>
      <c r="J89" s="66"/>
      <c r="K89" s="49" t="s">
        <v>105</v>
      </c>
      <c r="L89" s="7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5.75" x14ac:dyDescent="0.25">
      <c r="A90" s="45"/>
      <c r="B90" s="32"/>
      <c r="C90" s="32"/>
      <c r="D90" s="32"/>
      <c r="E90" s="32"/>
      <c r="F90" s="32"/>
      <c r="G90" s="32"/>
      <c r="H90" s="32"/>
      <c r="I90" s="32"/>
      <c r="J90" s="41"/>
      <c r="K90" s="41"/>
      <c r="L90" s="4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15.75" x14ac:dyDescent="0.25">
      <c r="A91" s="45"/>
      <c r="B91" s="31" t="s">
        <v>76</v>
      </c>
      <c r="C91" s="32"/>
      <c r="D91" s="32"/>
      <c r="E91" s="32"/>
      <c r="F91" s="32"/>
      <c r="G91" s="32"/>
      <c r="H91" s="32"/>
      <c r="I91" s="32"/>
      <c r="J91" s="41"/>
      <c r="K91" s="41"/>
      <c r="L91" s="4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31.5" x14ac:dyDescent="0.25">
      <c r="A92" s="45"/>
      <c r="B92" s="82" t="s">
        <v>144</v>
      </c>
      <c r="C92" s="83"/>
      <c r="D92" s="83"/>
      <c r="E92" s="83"/>
      <c r="F92" s="83"/>
      <c r="G92" s="83"/>
      <c r="H92" s="83"/>
      <c r="I92" s="83"/>
      <c r="J92" s="43" t="s">
        <v>201</v>
      </c>
      <c r="K92" s="44" t="s">
        <v>136</v>
      </c>
      <c r="L92" s="44" t="s">
        <v>202</v>
      </c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48" customHeight="1" x14ac:dyDescent="0.25">
      <c r="A93" s="45">
        <v>51</v>
      </c>
      <c r="B93" s="96" t="s">
        <v>100</v>
      </c>
      <c r="C93" s="96"/>
      <c r="D93" s="96"/>
      <c r="E93" s="96"/>
      <c r="F93" s="96"/>
      <c r="G93" s="96"/>
      <c r="H93" s="96"/>
      <c r="I93" s="96"/>
      <c r="J93" s="66"/>
      <c r="K93" s="49" t="s">
        <v>105</v>
      </c>
      <c r="L93" s="7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48" customHeight="1" x14ac:dyDescent="0.25">
      <c r="A94" s="45">
        <v>52</v>
      </c>
      <c r="B94" s="95" t="s">
        <v>137</v>
      </c>
      <c r="C94" s="95"/>
      <c r="D94" s="95"/>
      <c r="E94" s="95"/>
      <c r="F94" s="95"/>
      <c r="G94" s="95"/>
      <c r="H94" s="95"/>
      <c r="I94" s="95"/>
      <c r="J94" s="66"/>
      <c r="K94" s="49" t="s">
        <v>105</v>
      </c>
      <c r="L94" s="7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s="13" customFormat="1" ht="48" customHeight="1" x14ac:dyDescent="0.25">
      <c r="A95" s="45">
        <v>53</v>
      </c>
      <c r="B95" s="96" t="s">
        <v>138</v>
      </c>
      <c r="C95" s="96"/>
      <c r="D95" s="96"/>
      <c r="E95" s="96"/>
      <c r="F95" s="96"/>
      <c r="G95" s="96"/>
      <c r="H95" s="96"/>
      <c r="I95" s="96"/>
      <c r="J95" s="66"/>
      <c r="K95" s="49" t="s">
        <v>105</v>
      </c>
      <c r="L95" s="71"/>
    </row>
    <row r="96" spans="1:23" ht="48" customHeight="1" x14ac:dyDescent="0.25">
      <c r="A96" s="45">
        <v>54</v>
      </c>
      <c r="B96" s="96" t="s">
        <v>121</v>
      </c>
      <c r="C96" s="96"/>
      <c r="D96" s="96"/>
      <c r="E96" s="96"/>
      <c r="F96" s="96"/>
      <c r="G96" s="96"/>
      <c r="H96" s="96"/>
      <c r="I96" s="96"/>
      <c r="J96" s="66"/>
      <c r="K96" s="49" t="s">
        <v>105</v>
      </c>
      <c r="L96" s="7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48" customHeight="1" x14ac:dyDescent="0.25">
      <c r="A97" s="45">
        <v>55</v>
      </c>
      <c r="B97" s="79" t="s">
        <v>139</v>
      </c>
      <c r="C97" s="80"/>
      <c r="D97" s="80"/>
      <c r="E97" s="80"/>
      <c r="F97" s="80"/>
      <c r="G97" s="80"/>
      <c r="H97" s="80"/>
      <c r="I97" s="81"/>
      <c r="J97" s="66"/>
      <c r="K97" s="49" t="s">
        <v>105</v>
      </c>
      <c r="L97" s="7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48" customHeight="1" x14ac:dyDescent="0.25">
      <c r="A98" s="45">
        <v>56</v>
      </c>
      <c r="B98" s="79" t="s">
        <v>140</v>
      </c>
      <c r="C98" s="80"/>
      <c r="D98" s="80"/>
      <c r="E98" s="80"/>
      <c r="F98" s="80"/>
      <c r="G98" s="80"/>
      <c r="H98" s="80"/>
      <c r="I98" s="81"/>
      <c r="J98" s="66"/>
      <c r="K98" s="49" t="s">
        <v>105</v>
      </c>
      <c r="L98" s="7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48" customHeight="1" x14ac:dyDescent="0.25">
      <c r="A99" s="45">
        <v>57</v>
      </c>
      <c r="B99" s="96" t="s">
        <v>200</v>
      </c>
      <c r="C99" s="96"/>
      <c r="D99" s="96"/>
      <c r="E99" s="96"/>
      <c r="F99" s="96"/>
      <c r="G99" s="96"/>
      <c r="H99" s="96"/>
      <c r="I99" s="96"/>
      <c r="J99" s="66"/>
      <c r="K99" s="49" t="s">
        <v>105</v>
      </c>
      <c r="L99" s="7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48" customHeight="1" x14ac:dyDescent="0.25">
      <c r="A100" s="45">
        <v>58</v>
      </c>
      <c r="B100" s="96" t="s">
        <v>101</v>
      </c>
      <c r="C100" s="96"/>
      <c r="D100" s="96"/>
      <c r="E100" s="96"/>
      <c r="F100" s="96"/>
      <c r="G100" s="96"/>
      <c r="H100" s="96"/>
      <c r="I100" s="96"/>
      <c r="J100" s="66"/>
      <c r="K100" s="49" t="s">
        <v>110</v>
      </c>
      <c r="L100" s="72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48" customHeight="1" x14ac:dyDescent="0.25">
      <c r="A101" s="45">
        <v>59</v>
      </c>
      <c r="B101" s="75" t="s">
        <v>129</v>
      </c>
      <c r="C101" s="75"/>
      <c r="D101" s="75"/>
      <c r="E101" s="75"/>
      <c r="F101" s="75"/>
      <c r="G101" s="75"/>
      <c r="H101" s="75"/>
      <c r="I101" s="75"/>
      <c r="J101" s="66"/>
      <c r="K101" s="49" t="s">
        <v>110</v>
      </c>
      <c r="L101" s="7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s="13" customFormat="1" ht="16.5" customHeight="1" x14ac:dyDescent="0.25">
      <c r="A102" s="45"/>
      <c r="B102" s="33"/>
      <c r="C102" s="33"/>
      <c r="D102" s="33"/>
      <c r="E102" s="33"/>
      <c r="F102" s="33"/>
      <c r="G102" s="33"/>
      <c r="H102" s="33"/>
      <c r="I102" s="33"/>
      <c r="J102" s="54"/>
      <c r="K102" s="54"/>
      <c r="L102" s="55"/>
    </row>
    <row r="103" spans="1:23" s="17" customFormat="1" ht="15.75" x14ac:dyDescent="0.25">
      <c r="A103" s="47"/>
      <c r="B103" s="99" t="s">
        <v>141</v>
      </c>
      <c r="C103" s="99"/>
      <c r="D103" s="99"/>
      <c r="E103" s="99"/>
      <c r="F103" s="99"/>
      <c r="G103" s="99"/>
      <c r="H103" s="99"/>
      <c r="I103" s="99"/>
      <c r="J103" s="40"/>
      <c r="K103" s="40"/>
      <c r="L103" s="40"/>
    </row>
    <row r="104" spans="1:23" ht="31.5" x14ac:dyDescent="0.25">
      <c r="A104" s="45"/>
      <c r="B104" s="82" t="s">
        <v>144</v>
      </c>
      <c r="C104" s="83"/>
      <c r="D104" s="83"/>
      <c r="E104" s="83"/>
      <c r="F104" s="83"/>
      <c r="G104" s="83"/>
      <c r="H104" s="83"/>
      <c r="I104" s="83"/>
      <c r="J104" s="43" t="s">
        <v>201</v>
      </c>
      <c r="K104" s="44" t="s">
        <v>136</v>
      </c>
      <c r="L104" s="44" t="s">
        <v>202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48" customHeight="1" x14ac:dyDescent="0.25">
      <c r="A105" s="45">
        <v>60</v>
      </c>
      <c r="B105" s="75" t="s">
        <v>142</v>
      </c>
      <c r="C105" s="75"/>
      <c r="D105" s="75"/>
      <c r="E105" s="75"/>
      <c r="F105" s="75"/>
      <c r="G105" s="75"/>
      <c r="H105" s="75"/>
      <c r="I105" s="75"/>
      <c r="J105" s="66"/>
      <c r="K105" s="49" t="s">
        <v>105</v>
      </c>
      <c r="L105" s="7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48" customHeight="1" x14ac:dyDescent="0.25">
      <c r="A106" s="45">
        <v>61</v>
      </c>
      <c r="B106" s="75" t="s">
        <v>143</v>
      </c>
      <c r="C106" s="75"/>
      <c r="D106" s="75"/>
      <c r="E106" s="75"/>
      <c r="F106" s="75"/>
      <c r="G106" s="75"/>
      <c r="H106" s="75"/>
      <c r="I106" s="75"/>
      <c r="J106" s="66"/>
      <c r="K106" s="49" t="s">
        <v>110</v>
      </c>
      <c r="L106" s="7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x14ac:dyDescent="0.25">
      <c r="A107" s="56"/>
      <c r="B107" s="57"/>
      <c r="C107" s="57"/>
      <c r="D107" s="57"/>
      <c r="E107" s="57"/>
      <c r="F107" s="57"/>
      <c r="G107" s="57"/>
      <c r="H107" s="57"/>
      <c r="I107" s="57"/>
      <c r="J107" s="58"/>
      <c r="K107" s="58"/>
      <c r="L107" s="59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x14ac:dyDescent="0.25">
      <c r="A108" s="38"/>
      <c r="B108" s="60"/>
      <c r="C108" s="60"/>
      <c r="D108" s="60"/>
      <c r="E108" s="60"/>
      <c r="F108" s="60"/>
      <c r="G108" s="60"/>
      <c r="H108" s="60"/>
      <c r="I108" s="60"/>
      <c r="J108" s="59"/>
      <c r="K108" s="59"/>
      <c r="L108" s="59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x14ac:dyDescent="0.25">
      <c r="A109" s="38"/>
      <c r="B109" s="60"/>
      <c r="C109" s="60"/>
      <c r="D109" s="60"/>
      <c r="E109" s="60"/>
      <c r="F109" s="60"/>
      <c r="G109" s="60"/>
      <c r="H109" s="60"/>
      <c r="I109" s="60"/>
      <c r="J109" s="59"/>
      <c r="K109" s="59"/>
      <c r="L109" s="59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x14ac:dyDescent="0.25">
      <c r="A110" s="38"/>
      <c r="B110" s="60"/>
      <c r="C110" s="60"/>
      <c r="D110" s="60"/>
      <c r="E110" s="60"/>
      <c r="F110" s="60"/>
      <c r="G110" s="60"/>
      <c r="H110" s="60"/>
      <c r="I110" s="60"/>
      <c r="J110" s="59"/>
      <c r="K110" s="59"/>
      <c r="L110" s="59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x14ac:dyDescent="0.25">
      <c r="A111" s="38"/>
      <c r="B111" s="60"/>
      <c r="C111" s="60"/>
      <c r="D111" s="60"/>
      <c r="E111" s="60"/>
      <c r="F111" s="60"/>
      <c r="G111" s="60"/>
      <c r="H111" s="60"/>
      <c r="I111" s="60"/>
      <c r="J111" s="59"/>
      <c r="K111" s="59"/>
      <c r="L111" s="59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x14ac:dyDescent="0.25">
      <c r="A112" s="38"/>
      <c r="B112" s="60"/>
      <c r="C112" s="60"/>
      <c r="D112" s="60"/>
      <c r="E112" s="60"/>
      <c r="F112" s="60"/>
      <c r="G112" s="60"/>
      <c r="H112" s="60"/>
      <c r="I112" s="60"/>
      <c r="J112" s="59"/>
      <c r="K112" s="59"/>
      <c r="L112" s="59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x14ac:dyDescent="0.25">
      <c r="A113" s="12"/>
      <c r="B113" s="13"/>
      <c r="C113" s="13"/>
      <c r="D113" s="13"/>
      <c r="E113" s="13"/>
      <c r="F113" s="13"/>
      <c r="G113" s="13"/>
      <c r="H113" s="13"/>
      <c r="I113" s="13"/>
      <c r="J113" s="18"/>
      <c r="K113" s="18"/>
      <c r="L113" s="1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x14ac:dyDescent="0.25">
      <c r="A114" s="12"/>
      <c r="B114" s="13"/>
      <c r="C114" s="13"/>
      <c r="D114" s="13"/>
      <c r="E114" s="13"/>
      <c r="F114" s="13"/>
      <c r="G114" s="13"/>
      <c r="H114" s="13"/>
      <c r="I114" s="13"/>
      <c r="J114" s="18"/>
      <c r="K114" s="18"/>
      <c r="L114" s="1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x14ac:dyDescent="0.25">
      <c r="A115" s="12"/>
      <c r="B115" s="13"/>
      <c r="C115" s="13"/>
      <c r="D115" s="13"/>
      <c r="E115" s="13"/>
      <c r="F115" s="13"/>
      <c r="G115" s="13"/>
      <c r="H115" s="13"/>
      <c r="I115" s="13"/>
      <c r="J115" s="18"/>
      <c r="K115" s="18"/>
      <c r="L115" s="1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x14ac:dyDescent="0.25">
      <c r="A116" s="12"/>
      <c r="B116" s="13"/>
      <c r="C116" s="13"/>
      <c r="D116" s="13"/>
      <c r="E116" s="13"/>
      <c r="F116" s="13"/>
      <c r="G116" s="13"/>
      <c r="H116" s="13"/>
      <c r="I116" s="13"/>
      <c r="J116" s="18"/>
      <c r="K116" s="18"/>
      <c r="L116" s="1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x14ac:dyDescent="0.25">
      <c r="A117" s="12"/>
      <c r="B117" s="13"/>
      <c r="C117" s="13"/>
      <c r="D117" s="13"/>
      <c r="E117" s="13"/>
      <c r="F117" s="13"/>
      <c r="G117" s="13"/>
      <c r="H117" s="13"/>
      <c r="I117" s="13"/>
      <c r="J117" s="18"/>
      <c r="K117" s="18"/>
      <c r="L117" s="1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x14ac:dyDescent="0.25">
      <c r="A118" s="12"/>
      <c r="B118" s="13"/>
      <c r="C118" s="13"/>
      <c r="D118" s="13"/>
      <c r="E118" s="13"/>
      <c r="F118" s="13"/>
      <c r="G118" s="13"/>
      <c r="H118" s="13"/>
      <c r="I118" s="13"/>
      <c r="J118" s="18"/>
      <c r="K118" s="18"/>
      <c r="L118" s="1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x14ac:dyDescent="0.25">
      <c r="A119" s="12"/>
      <c r="B119" s="13"/>
      <c r="C119" s="13"/>
      <c r="D119" s="13"/>
      <c r="E119" s="13"/>
      <c r="F119" s="13"/>
      <c r="G119" s="13"/>
      <c r="H119" s="13"/>
      <c r="I119" s="13"/>
      <c r="J119" s="18"/>
      <c r="K119" s="18"/>
      <c r="L119" s="1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x14ac:dyDescent="0.25">
      <c r="A120" s="12"/>
      <c r="B120" s="13"/>
      <c r="C120" s="13"/>
      <c r="D120" s="13"/>
      <c r="E120" s="13"/>
      <c r="F120" s="13"/>
      <c r="G120" s="13"/>
      <c r="H120" s="13"/>
      <c r="I120" s="13"/>
      <c r="J120" s="18"/>
      <c r="K120" s="18"/>
      <c r="L120" s="1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x14ac:dyDescent="0.25">
      <c r="A121" s="12"/>
      <c r="B121" s="13"/>
      <c r="C121" s="13"/>
      <c r="D121" s="13"/>
      <c r="E121" s="13"/>
      <c r="F121" s="13"/>
      <c r="G121" s="13"/>
      <c r="H121" s="13"/>
      <c r="I121" s="13"/>
      <c r="J121" s="18"/>
      <c r="K121" s="18"/>
      <c r="L121" s="1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x14ac:dyDescent="0.25">
      <c r="A122" s="12"/>
      <c r="B122" s="13"/>
      <c r="C122" s="13"/>
      <c r="D122" s="13"/>
      <c r="E122" s="13"/>
      <c r="F122" s="13"/>
      <c r="G122" s="13"/>
      <c r="H122" s="13"/>
      <c r="I122" s="13"/>
      <c r="J122" s="18"/>
      <c r="K122" s="18"/>
      <c r="L122" s="1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x14ac:dyDescent="0.25">
      <c r="A123" s="12"/>
      <c r="B123" s="13"/>
      <c r="C123" s="13"/>
      <c r="D123" s="13"/>
      <c r="E123" s="13"/>
      <c r="F123" s="13"/>
      <c r="G123" s="13"/>
      <c r="H123" s="13"/>
      <c r="I123" s="13"/>
      <c r="J123" s="18"/>
      <c r="K123" s="18"/>
      <c r="L123" s="1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x14ac:dyDescent="0.25">
      <c r="A124" s="12"/>
      <c r="B124" s="13"/>
      <c r="C124" s="13"/>
      <c r="D124" s="13"/>
      <c r="E124" s="13"/>
      <c r="F124" s="13"/>
      <c r="G124" s="13"/>
      <c r="H124" s="13"/>
      <c r="I124" s="13"/>
      <c r="J124" s="18"/>
      <c r="K124" s="18"/>
      <c r="L124" s="1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</sheetData>
  <sheetProtection formatColumns="0" formatRows="0"/>
  <protectedRanges>
    <protectedRange sqref="L93:L100" name="Range18"/>
    <protectedRange sqref="J93:J100" name="Range17"/>
    <protectedRange sqref="L88:L89" name="Range16"/>
    <protectedRange sqref="J88" name="Range15"/>
    <protectedRange sqref="L81:L83" name="Range14"/>
    <protectedRange sqref="L71:L72" name="Range12"/>
    <protectedRange sqref="J71:J72" name="Range11"/>
    <protectedRange sqref="L58:L66" name="Range10"/>
    <protectedRange sqref="J60:J66" name="Range9"/>
    <protectedRange sqref="L48:L53" name="Range8"/>
    <protectedRange sqref="J48 J51:J53 J58:J59 J81:J83 J89" name="Range7"/>
    <protectedRange sqref="L43:L44" name="Range6"/>
    <protectedRange sqref="L33:L40 L54 L67:L68 L84 L101:L102 L105:L106" name="Range4"/>
    <protectedRange sqref="J36:J40 J54 J67:J68 J84 J101:J102 J105:J106" name="Range3"/>
    <protectedRange sqref="L16:L30" name="Range2"/>
    <protectedRange sqref="J16:J30 J33:J35 J43:J44 J49:J50" name="Range1"/>
  </protectedRanges>
  <dataConsolidate/>
  <customSheetViews>
    <customSheetView guid="{D3DD8DD3-CF36-4777-8F78-0361F3810C31}" showPageBreaks="1" printArea="1" topLeftCell="A14">
      <selection activeCell="J20" sqref="J20"/>
      <pageMargins left="0.25" right="0.25" top="0.75" bottom="0.75" header="0.3" footer="0.3"/>
      <pageSetup paperSize="5" scale="75" fitToHeight="10" orientation="landscape" r:id="rId1"/>
    </customSheetView>
  </customSheetViews>
  <mergeCells count="78">
    <mergeCell ref="B12:I12"/>
    <mergeCell ref="B105:I105"/>
    <mergeCell ref="B106:I106"/>
    <mergeCell ref="B104:I104"/>
    <mergeCell ref="B103:I103"/>
    <mergeCell ref="B84:I84"/>
    <mergeCell ref="B15:I15"/>
    <mergeCell ref="B99:I99"/>
    <mergeCell ref="B49:I49"/>
    <mergeCell ref="B50:I50"/>
    <mergeCell ref="B51:I51"/>
    <mergeCell ref="B52:I52"/>
    <mergeCell ref="B87:I87"/>
    <mergeCell ref="B80:I80"/>
    <mergeCell ref="B74:I74"/>
    <mergeCell ref="B88:I88"/>
    <mergeCell ref="B54:I54"/>
    <mergeCell ref="B71:I71"/>
    <mergeCell ref="B82:I82"/>
    <mergeCell ref="B83:I83"/>
    <mergeCell ref="B75:I75"/>
    <mergeCell ref="B76:I76"/>
    <mergeCell ref="B77:I77"/>
    <mergeCell ref="B81:I81"/>
    <mergeCell ref="B57:I57"/>
    <mergeCell ref="B62:I62"/>
    <mergeCell ref="B59:I59"/>
    <mergeCell ref="B72:I72"/>
    <mergeCell ref="B101:I101"/>
    <mergeCell ref="B89:I89"/>
    <mergeCell ref="B94:I94"/>
    <mergeCell ref="B95:I95"/>
    <mergeCell ref="B92:I92"/>
    <mergeCell ref="B96:I96"/>
    <mergeCell ref="B97:I97"/>
    <mergeCell ref="B93:I93"/>
    <mergeCell ref="B98:I98"/>
    <mergeCell ref="B100:I100"/>
    <mergeCell ref="B28:I28"/>
    <mergeCell ref="B33:I33"/>
    <mergeCell ref="B36:I36"/>
    <mergeCell ref="B29:I29"/>
    <mergeCell ref="B32:I32"/>
    <mergeCell ref="B34:I34"/>
    <mergeCell ref="B35:I35"/>
    <mergeCell ref="B30:I30"/>
    <mergeCell ref="B53:I53"/>
    <mergeCell ref="B58:I58"/>
    <mergeCell ref="B60:I60"/>
    <mergeCell ref="B39:I39"/>
    <mergeCell ref="B16:I16"/>
    <mergeCell ref="B23:I23"/>
    <mergeCell ref="B24:I24"/>
    <mergeCell ref="B25:I25"/>
    <mergeCell ref="B26:I26"/>
    <mergeCell ref="B22:I22"/>
    <mergeCell ref="B17:I17"/>
    <mergeCell ref="B18:I18"/>
    <mergeCell ref="B19:I19"/>
    <mergeCell ref="B20:I20"/>
    <mergeCell ref="B21:I21"/>
    <mergeCell ref="B27:I27"/>
    <mergeCell ref="J74:K74"/>
    <mergeCell ref="B40:I40"/>
    <mergeCell ref="B43:I43"/>
    <mergeCell ref="B44:I44"/>
    <mergeCell ref="B37:I37"/>
    <mergeCell ref="B38:I38"/>
    <mergeCell ref="B47:I47"/>
    <mergeCell ref="B42:I42"/>
    <mergeCell ref="B70:I70"/>
    <mergeCell ref="B61:I61"/>
    <mergeCell ref="B63:I63"/>
    <mergeCell ref="B64:I64"/>
    <mergeCell ref="B66:I66"/>
    <mergeCell ref="B48:I48"/>
    <mergeCell ref="B65:I65"/>
    <mergeCell ref="B67:I67"/>
  </mergeCells>
  <dataValidations count="3">
    <dataValidation type="whole" operator="greaterThan" allowBlank="1" showInputMessage="1" showErrorMessage="1" sqref="J23:J24 J51">
      <formula1>0</formula1>
    </dataValidation>
    <dataValidation type="decimal" operator="greaterThan" allowBlank="1" showInputMessage="1" showErrorMessage="1" sqref="J25 J27:J28 J31">
      <formula1>0</formula1>
    </dataValidation>
    <dataValidation type="decimal" operator="greaterThanOrEqual" allowBlank="1" showInputMessage="1" showErrorMessage="1" sqref="J26 J36:J37">
      <formula1>0</formula1>
    </dataValidation>
  </dataValidations>
  <pageMargins left="0.25" right="0.25" top="0.75" bottom="0.75" header="0.3" footer="0.3"/>
  <pageSetup paperSize="5" scale="75" fitToHeight="1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0">
        <x14:dataValidation type="list" allowBlank="1" showInputMessage="1" showErrorMessage="1">
          <x14:formula1>
            <xm:f>'Metrics Backend Data'!$Q$2:$Q$12</xm:f>
          </x14:formula1>
          <xm:sqref>J52</xm:sqref>
        </x14:dataValidation>
        <x14:dataValidation type="list" allowBlank="1" showInputMessage="1" showErrorMessage="1">
          <x14:formula1>
            <xm:f>'Metrics Backend Data'!$A$23:$A$73</xm:f>
          </x14:formula1>
          <xm:sqref>J72</xm:sqref>
        </x14:dataValidation>
        <x14:dataValidation type="list" errorStyle="warning" allowBlank="1" showInputMessage="1" showErrorMessage="1" error="Please select from list">
          <x14:formula1>
            <xm:f>'Metrics Backend Data'!$H$2:$H$16</xm:f>
          </x14:formula1>
          <xm:sqref>J22</xm:sqref>
        </x14:dataValidation>
        <x14:dataValidation type="list" errorStyle="warning" allowBlank="1" showInputMessage="1" showErrorMessage="1" error="Please select from list">
          <x14:formula1>
            <xm:f>'Metrics Backend Data'!$P$2:$P$7</xm:f>
          </x14:formula1>
          <xm:sqref>J50</xm:sqref>
        </x14:dataValidation>
        <x14:dataValidation type="list" allowBlank="1" showInputMessage="1" showErrorMessage="1">
          <x14:formula1>
            <xm:f>'Metrics Backend Data'!$N$2:$N$3</xm:f>
          </x14:formula1>
          <xm:sqref>J48</xm:sqref>
        </x14:dataValidation>
        <x14:dataValidation type="list" allowBlank="1" showInputMessage="1" showErrorMessage="1">
          <x14:formula1>
            <xm:f>'Metrics Backend Data'!$X$2:$X$5</xm:f>
          </x14:formula1>
          <xm:sqref>J64</xm:sqref>
        </x14:dataValidation>
        <x14:dataValidation type="list" allowBlank="1" showInputMessage="1" showErrorMessage="1">
          <x14:formula1>
            <xm:f>'Metrics Backend Data'!$AD$2:$AD$3</xm:f>
          </x14:formula1>
          <xm:sqref>J88</xm:sqref>
        </x14:dataValidation>
        <x14:dataValidation type="list" allowBlank="1" showInputMessage="1" showErrorMessage="1">
          <x14:formula1>
            <xm:f>'Metrics Backend Data'!$U$2:$U$3</xm:f>
          </x14:formula1>
          <xm:sqref>J60</xm:sqref>
        </x14:dataValidation>
        <x14:dataValidation type="list" allowBlank="1" showInputMessage="1" showErrorMessage="1">
          <x14:formula1>
            <xm:f>'Metrics Backend Data'!$W$2:$W$3</xm:f>
          </x14:formula1>
          <xm:sqref>J62</xm:sqref>
        </x14:dataValidation>
        <x14:dataValidation type="list" allowBlank="1" showInputMessage="1" showErrorMessage="1">
          <x14:formula1>
            <xm:f>'Metrics Backend Data'!$AF$2:$AF$3</xm:f>
          </x14:formula1>
          <xm:sqref>J93</xm:sqref>
        </x14:dataValidation>
        <x14:dataValidation type="list" allowBlank="1" showInputMessage="1" showErrorMessage="1">
          <x14:formula1>
            <xm:f>'Metrics Backend Data'!$Y$2:$Y$3</xm:f>
          </x14:formula1>
          <xm:sqref>J65</xm:sqref>
        </x14:dataValidation>
        <x14:dataValidation type="list" allowBlank="1" showInputMessage="1" showErrorMessage="1">
          <x14:formula1>
            <xm:f>'Metrics Backend Data'!$AL$2:$AL$3</xm:f>
          </x14:formula1>
          <xm:sqref>J99</xm:sqref>
        </x14:dataValidation>
        <x14:dataValidation type="list" allowBlank="1" showInputMessage="1" showErrorMessage="1">
          <x14:formula1>
            <xm:f>'Metrics Backend Data'!$AM$2:$AM$3</xm:f>
          </x14:formula1>
          <xm:sqref>J105</xm:sqref>
        </x14:dataValidation>
        <x14:dataValidation type="list" errorStyle="warning" allowBlank="1" showInputMessage="1" showErrorMessage="1" error="Please select from list">
          <x14:formula1>
            <xm:f>'Metrics Backend Data'!$B$2:$B$4</xm:f>
          </x14:formula1>
          <xm:sqref>J16</xm:sqref>
        </x14:dataValidation>
        <x14:dataValidation type="list" errorStyle="warning" allowBlank="1" showInputMessage="1" showErrorMessage="1" error="Please select from list">
          <x14:formula1>
            <xm:f>'Metrics Backend Data'!$C$2:$C$8</xm:f>
          </x14:formula1>
          <xm:sqref>J17</xm:sqref>
        </x14:dataValidation>
        <x14:dataValidation type="list" errorStyle="warning" allowBlank="1" showInputMessage="1" showErrorMessage="1" error="Please select from list">
          <x14:formula1>
            <xm:f>'Metrics Backend Data'!$D$2:$D$5</xm:f>
          </x14:formula1>
          <xm:sqref>J18</xm:sqref>
        </x14:dataValidation>
        <x14:dataValidation type="list" errorStyle="warning" allowBlank="1" showInputMessage="1" showErrorMessage="1" error="Please select from list">
          <x14:formula1>
            <xm:f>'Metrics Backend Data'!$E$2:$E$4</xm:f>
          </x14:formula1>
          <xm:sqref>J19</xm:sqref>
        </x14:dataValidation>
        <x14:dataValidation type="list" errorStyle="warning" allowBlank="1" showInputMessage="1" showErrorMessage="1" error="Please select from list">
          <x14:formula1>
            <xm:f>'Metrics Backend Data'!$F$2:$F$8</xm:f>
          </x14:formula1>
          <xm:sqref>J20</xm:sqref>
        </x14:dataValidation>
        <x14:dataValidation type="list" errorStyle="warning" allowBlank="1" showInputMessage="1" showErrorMessage="1" error="Please select from list">
          <x14:formula1>
            <xm:f>'Metrics Backend Data'!$G$2:$G$7</xm:f>
          </x14:formula1>
          <xm:sqref>J21</xm:sqref>
        </x14:dataValidation>
        <x14:dataValidation type="list" errorStyle="warning" allowBlank="1" showInputMessage="1" showErrorMessage="1" error="Please select from list">
          <x14:formula1>
            <xm:f>'Metrics Backend Data'!$I$2:$I$4</xm:f>
          </x14:formula1>
          <xm:sqref>J33</xm:sqref>
        </x14:dataValidation>
        <x14:dataValidation type="list" errorStyle="warning" allowBlank="1" showInputMessage="1" showErrorMessage="1" error="Please select from list">
          <x14:formula1>
            <xm:f>'Metrics Backend Data'!$J$2:$J$19</xm:f>
          </x14:formula1>
          <xm:sqref>J34</xm:sqref>
        </x14:dataValidation>
        <x14:dataValidation type="list" errorStyle="warning" allowBlank="1" showInputMessage="1" showErrorMessage="1" error="Please select from list">
          <x14:formula1>
            <xm:f>'Metrics Backend Data'!$K$2:$K$9</xm:f>
          </x14:formula1>
          <xm:sqref>J35</xm:sqref>
        </x14:dataValidation>
        <x14:dataValidation type="list" errorStyle="warning" allowBlank="1" showInputMessage="1" showErrorMessage="1" error="Please select from list">
          <x14:formula1>
            <xm:f>'Metrics Backend Data'!$L$2:$L$11</xm:f>
          </x14:formula1>
          <xm:sqref>J43</xm:sqref>
        </x14:dataValidation>
        <x14:dataValidation type="list" errorStyle="warning" allowBlank="1" showInputMessage="1" showErrorMessage="1" error="Please select from list">
          <x14:formula1>
            <xm:f>'Metrics Backend Data'!$M$2:$M$14</xm:f>
          </x14:formula1>
          <xm:sqref>J44</xm:sqref>
        </x14:dataValidation>
        <x14:dataValidation type="list" errorStyle="warning" allowBlank="1" showInputMessage="1" showErrorMessage="1" error="Please select from list">
          <x14:formula1>
            <xm:f>'Metrics Backend Data'!$O$2:$O$6</xm:f>
          </x14:formula1>
          <xm:sqref>J49</xm:sqref>
        </x14:dataValidation>
        <x14:dataValidation type="list" allowBlank="1" showInputMessage="1" showErrorMessage="1">
          <x14:formula1>
            <xm:f>'Metrics Backend Data'!$R$2:$R$6</xm:f>
          </x14:formula1>
          <xm:sqref>J53</xm:sqref>
        </x14:dataValidation>
        <x14:dataValidation type="list" allowBlank="1" showInputMessage="1" showErrorMessage="1">
          <x14:formula1>
            <xm:f>'Metrics Backend Data'!$V$2:$V$6</xm:f>
          </x14:formula1>
          <xm:sqref>J61</xm:sqref>
        </x14:dataValidation>
        <x14:dataValidation type="list" allowBlank="1" showInputMessage="1" showErrorMessage="1">
          <x14:formula1>
            <xm:f>'Metrics Backend Data'!$Z$2:$Z$3</xm:f>
          </x14:formula1>
          <xm:sqref>J71</xm:sqref>
        </x14:dataValidation>
        <x14:dataValidation type="list" allowBlank="1" showInputMessage="1" showErrorMessage="1">
          <x14:formula1>
            <xm:f>'Metrics Backend Data'!$AA$2:$AA$14</xm:f>
          </x14:formula1>
          <xm:sqref>J81</xm:sqref>
        </x14:dataValidation>
        <x14:dataValidation type="list" allowBlank="1" showInputMessage="1" showErrorMessage="1">
          <x14:formula1>
            <xm:f>'Metrics Backend Data'!$AB$2:$AB$14</xm:f>
          </x14:formula1>
          <xm:sqref>J82</xm:sqref>
        </x14:dataValidation>
        <x14:dataValidation type="list" allowBlank="1" showInputMessage="1" showErrorMessage="1">
          <x14:formula1>
            <xm:f>'Metrics Backend Data'!$AC$2:$AC$14</xm:f>
          </x14:formula1>
          <xm:sqref>J83</xm:sqref>
        </x14:dataValidation>
        <x14:dataValidation type="list" allowBlank="1" showInputMessage="1" showErrorMessage="1">
          <x14:formula1>
            <xm:f>'Metrics Backend Data'!$AE$2:$AE$5</xm:f>
          </x14:formula1>
          <xm:sqref>J89</xm:sqref>
        </x14:dataValidation>
        <x14:dataValidation type="list" allowBlank="1" showInputMessage="1" showErrorMessage="1">
          <x14:formula1>
            <xm:f>'Metrics Backend Data'!$AG$2:$AG$3</xm:f>
          </x14:formula1>
          <xm:sqref>J94</xm:sqref>
        </x14:dataValidation>
        <x14:dataValidation type="list" allowBlank="1" showInputMessage="1" showErrorMessage="1">
          <x14:formula1>
            <xm:f>'Metrics Backend Data'!$AH$2:$AH$3</xm:f>
          </x14:formula1>
          <xm:sqref>J95</xm:sqref>
        </x14:dataValidation>
        <x14:dataValidation type="list" allowBlank="1" showInputMessage="1" showErrorMessage="1">
          <x14:formula1>
            <xm:f>'Metrics Backend Data'!$AI$2:$AI$3</xm:f>
          </x14:formula1>
          <xm:sqref>J96</xm:sqref>
        </x14:dataValidation>
        <x14:dataValidation type="list" allowBlank="1" showInputMessage="1" showErrorMessage="1">
          <x14:formula1>
            <xm:f>'Metrics Backend Data'!$AJ$2:$AJ$3</xm:f>
          </x14:formula1>
          <xm:sqref>J97</xm:sqref>
        </x14:dataValidation>
        <x14:dataValidation type="list" allowBlank="1" showInputMessage="1" showErrorMessage="1">
          <x14:formula1>
            <xm:f>'Metrics Backend Data'!$AK$2:$AK$3</xm:f>
          </x14:formula1>
          <xm:sqref>J98</xm:sqref>
        </x14:dataValidation>
        <x14:dataValidation type="list" allowBlank="1" showInputMessage="1" showErrorMessage="1">
          <x14:formula1>
            <xm:f>'Metrics Backend Data'!$A$2:$A$3</xm:f>
          </x14:formula1>
          <xm:sqref>J12</xm:sqref>
        </x14:dataValidation>
        <x14:dataValidation type="list" allowBlank="1" showInputMessage="1" showErrorMessage="1">
          <x14:formula1>
            <xm:f>'Metrics Backend Data'!$S$2:$S$6</xm:f>
          </x14:formula1>
          <xm:sqref>J58</xm:sqref>
        </x14:dataValidation>
        <x14:dataValidation type="list" allowBlank="1" showInputMessage="1" showErrorMessage="1">
          <x14:formula1>
            <xm:f>'Metrics Backend Data'!$T$2:$T$6</xm:f>
          </x14:formula1>
          <xm:sqref>J59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74"/>
  <sheetViews>
    <sheetView topLeftCell="Y1" workbookViewId="0">
      <selection activeCell="L24" sqref="L24"/>
    </sheetView>
  </sheetViews>
  <sheetFormatPr defaultRowHeight="15" x14ac:dyDescent="0.25"/>
  <cols>
    <col min="1" max="1" width="41.7109375" customWidth="1"/>
    <col min="2" max="2" width="36.42578125" customWidth="1"/>
    <col min="3" max="3" width="29.7109375" customWidth="1"/>
    <col min="4" max="4" width="33" bestFit="1" customWidth="1"/>
    <col min="5" max="5" width="27.85546875" customWidth="1"/>
    <col min="6" max="6" width="32.42578125" customWidth="1"/>
    <col min="7" max="7" width="41.42578125" customWidth="1"/>
    <col min="8" max="8" width="36.85546875" customWidth="1"/>
    <col min="9" max="14" width="35.42578125" customWidth="1"/>
    <col min="15" max="16" width="33.28515625" customWidth="1"/>
    <col min="17" max="17" width="25.28515625" customWidth="1"/>
    <col min="18" max="19" width="25.85546875" customWidth="1"/>
    <col min="20" max="20" width="13.5703125" customWidth="1"/>
    <col min="21" max="21" width="21.42578125" customWidth="1"/>
    <col min="22" max="22" width="21.140625" customWidth="1"/>
    <col min="23" max="23" width="46.5703125" customWidth="1"/>
    <col min="24" max="24" width="34.42578125" customWidth="1"/>
    <col min="25" max="25" width="13.42578125" customWidth="1"/>
    <col min="26" max="26" width="24.42578125" customWidth="1"/>
    <col min="27" max="27" width="13.85546875" customWidth="1"/>
    <col min="28" max="28" width="25" customWidth="1"/>
    <col min="29" max="29" width="15.140625" customWidth="1"/>
    <col min="30" max="30" width="29.28515625" customWidth="1"/>
    <col min="31" max="31" width="11.7109375" customWidth="1"/>
  </cols>
  <sheetData>
    <row r="1" spans="1:39" s="3" customFormat="1" ht="61.5" customHeight="1" x14ac:dyDescent="0.25">
      <c r="A1" s="4"/>
      <c r="B1" s="4" t="s">
        <v>147</v>
      </c>
      <c r="C1" s="4" t="s">
        <v>148</v>
      </c>
      <c r="D1" s="4" t="s">
        <v>149</v>
      </c>
      <c r="E1" s="4" t="s">
        <v>150</v>
      </c>
      <c r="F1" s="4" t="s">
        <v>151</v>
      </c>
      <c r="G1" s="4" t="s">
        <v>152</v>
      </c>
      <c r="H1" s="4" t="s">
        <v>153</v>
      </c>
      <c r="I1" s="4" t="s">
        <v>154</v>
      </c>
      <c r="J1" s="4" t="s">
        <v>155</v>
      </c>
      <c r="K1" s="4" t="s">
        <v>156</v>
      </c>
      <c r="L1" s="4" t="s">
        <v>157</v>
      </c>
      <c r="M1" s="4" t="s">
        <v>158</v>
      </c>
      <c r="N1" s="4" t="s">
        <v>178</v>
      </c>
      <c r="O1" s="4" t="s">
        <v>169</v>
      </c>
      <c r="P1" s="4" t="s">
        <v>170</v>
      </c>
      <c r="Q1" s="4" t="s">
        <v>171</v>
      </c>
      <c r="R1" s="4" t="s">
        <v>172</v>
      </c>
      <c r="S1" s="4" t="s">
        <v>179</v>
      </c>
      <c r="T1" s="4" t="s">
        <v>180</v>
      </c>
      <c r="U1" s="4" t="s">
        <v>181</v>
      </c>
      <c r="V1" s="4" t="s">
        <v>183</v>
      </c>
      <c r="W1" s="4" t="s">
        <v>182</v>
      </c>
      <c r="X1" s="4" t="s">
        <v>185</v>
      </c>
      <c r="Y1" s="4" t="s">
        <v>188</v>
      </c>
      <c r="Z1" s="4" t="s">
        <v>186</v>
      </c>
      <c r="AA1" s="4" t="s">
        <v>189</v>
      </c>
      <c r="AB1" s="4" t="s">
        <v>190</v>
      </c>
      <c r="AC1" s="4" t="s">
        <v>191</v>
      </c>
      <c r="AD1" s="4" t="s">
        <v>194</v>
      </c>
      <c r="AE1" s="4" t="s">
        <v>195</v>
      </c>
      <c r="AF1" s="4" t="s">
        <v>196</v>
      </c>
      <c r="AG1" s="4">
        <v>52</v>
      </c>
      <c r="AH1" s="4">
        <v>53</v>
      </c>
      <c r="AI1" s="4">
        <v>54</v>
      </c>
      <c r="AJ1" s="4">
        <v>55</v>
      </c>
      <c r="AK1" s="4">
        <v>56</v>
      </c>
      <c r="AL1" s="4">
        <v>57</v>
      </c>
      <c r="AM1" s="4">
        <v>58</v>
      </c>
    </row>
    <row r="2" spans="1:39" x14ac:dyDescent="0.25">
      <c r="A2" t="s">
        <v>199</v>
      </c>
      <c r="B2" t="s">
        <v>203</v>
      </c>
      <c r="C2" t="s">
        <v>298</v>
      </c>
      <c r="D2" t="s">
        <v>298</v>
      </c>
      <c r="E2" t="s">
        <v>298</v>
      </c>
      <c r="F2" t="s">
        <v>298</v>
      </c>
      <c r="G2" t="s">
        <v>298</v>
      </c>
      <c r="H2" t="s">
        <v>261</v>
      </c>
      <c r="I2" t="s">
        <v>298</v>
      </c>
      <c r="J2" t="s">
        <v>298</v>
      </c>
      <c r="K2" t="s">
        <v>298</v>
      </c>
      <c r="L2" t="s">
        <v>159</v>
      </c>
      <c r="M2" s="9">
        <v>1</v>
      </c>
      <c r="N2" s="9" t="s">
        <v>0</v>
      </c>
      <c r="O2" s="6" t="s">
        <v>298</v>
      </c>
      <c r="P2" s="6" t="s">
        <v>298</v>
      </c>
      <c r="Q2" t="s">
        <v>298</v>
      </c>
      <c r="R2" s="8" t="s">
        <v>298</v>
      </c>
      <c r="S2" s="8" t="s">
        <v>273</v>
      </c>
      <c r="T2" s="8" t="s">
        <v>273</v>
      </c>
      <c r="U2" s="8" t="s">
        <v>0</v>
      </c>
      <c r="V2" s="8" t="s">
        <v>184</v>
      </c>
      <c r="W2" s="8" t="s">
        <v>0</v>
      </c>
      <c r="X2" t="s">
        <v>116</v>
      </c>
      <c r="Y2" s="8" t="s">
        <v>0</v>
      </c>
      <c r="Z2" s="8" t="s">
        <v>0</v>
      </c>
      <c r="AA2" s="8">
        <v>1</v>
      </c>
      <c r="AB2" s="8">
        <v>1</v>
      </c>
      <c r="AC2" s="8">
        <v>1</v>
      </c>
      <c r="AD2" t="s">
        <v>0</v>
      </c>
      <c r="AE2" s="8" t="s">
        <v>173</v>
      </c>
      <c r="AF2" t="s">
        <v>0</v>
      </c>
      <c r="AG2" s="8" t="s">
        <v>0</v>
      </c>
      <c r="AH2" t="s">
        <v>0</v>
      </c>
      <c r="AI2" t="s">
        <v>0</v>
      </c>
      <c r="AJ2" t="s">
        <v>0</v>
      </c>
      <c r="AK2" t="s">
        <v>0</v>
      </c>
      <c r="AL2" t="s">
        <v>0</v>
      </c>
      <c r="AM2" t="s">
        <v>0</v>
      </c>
    </row>
    <row r="3" spans="1:39" x14ac:dyDescent="0.25">
      <c r="A3" t="s">
        <v>197</v>
      </c>
      <c r="B3" t="s">
        <v>204</v>
      </c>
      <c r="C3" t="s">
        <v>206</v>
      </c>
      <c r="D3" t="s">
        <v>211</v>
      </c>
      <c r="E3" t="s">
        <v>212</v>
      </c>
      <c r="F3" t="s">
        <v>213</v>
      </c>
      <c r="G3" t="s">
        <v>214</v>
      </c>
      <c r="H3" t="s">
        <v>262</v>
      </c>
      <c r="I3" t="s">
        <v>259</v>
      </c>
      <c r="J3" t="s">
        <v>243</v>
      </c>
      <c r="K3" t="s">
        <v>237</v>
      </c>
      <c r="L3" t="s">
        <v>160</v>
      </c>
      <c r="M3" s="9">
        <v>2</v>
      </c>
      <c r="N3" s="9" t="s">
        <v>1</v>
      </c>
      <c r="O3" s="6" t="s">
        <v>233</v>
      </c>
      <c r="P3" s="6" t="s">
        <v>229</v>
      </c>
      <c r="Q3" t="s">
        <v>10</v>
      </c>
      <c r="R3" s="8" t="s">
        <v>173</v>
      </c>
      <c r="S3" s="8" t="s">
        <v>173</v>
      </c>
      <c r="T3" s="8" t="s">
        <v>173</v>
      </c>
      <c r="U3" s="8" t="s">
        <v>1</v>
      </c>
      <c r="V3" s="8" t="s">
        <v>226</v>
      </c>
      <c r="W3" s="8" t="s">
        <v>1</v>
      </c>
      <c r="X3" t="s">
        <v>115</v>
      </c>
      <c r="Y3" s="8" t="s">
        <v>1</v>
      </c>
      <c r="Z3" s="8" t="s">
        <v>1</v>
      </c>
      <c r="AA3" s="8">
        <v>2</v>
      </c>
      <c r="AB3" s="8">
        <v>2</v>
      </c>
      <c r="AC3" s="8">
        <v>2</v>
      </c>
      <c r="AD3" t="s">
        <v>1</v>
      </c>
      <c r="AE3" s="8" t="s">
        <v>175</v>
      </c>
      <c r="AF3" t="s">
        <v>1</v>
      </c>
      <c r="AG3" s="8" t="s">
        <v>1</v>
      </c>
      <c r="AH3" t="s">
        <v>1</v>
      </c>
      <c r="AI3" t="s">
        <v>1</v>
      </c>
      <c r="AJ3" t="s">
        <v>1</v>
      </c>
      <c r="AK3" t="s">
        <v>1</v>
      </c>
      <c r="AL3" t="s">
        <v>1</v>
      </c>
      <c r="AM3" t="s">
        <v>1</v>
      </c>
    </row>
    <row r="4" spans="1:39" x14ac:dyDescent="0.25">
      <c r="B4" t="s">
        <v>205</v>
      </c>
      <c r="C4" t="s">
        <v>207</v>
      </c>
      <c r="D4" t="s">
        <v>215</v>
      </c>
      <c r="E4" t="s">
        <v>216</v>
      </c>
      <c r="F4" t="s">
        <v>217</v>
      </c>
      <c r="G4" t="s">
        <v>218</v>
      </c>
      <c r="H4" t="s">
        <v>263</v>
      </c>
      <c r="I4" t="s">
        <v>260</v>
      </c>
      <c r="J4" t="s">
        <v>244</v>
      </c>
      <c r="K4" t="s">
        <v>238</v>
      </c>
      <c r="L4" t="s">
        <v>161</v>
      </c>
      <c r="M4" s="9">
        <v>3</v>
      </c>
      <c r="N4" s="9"/>
      <c r="O4" s="6" t="s">
        <v>234</v>
      </c>
      <c r="P4" s="6" t="s">
        <v>230</v>
      </c>
      <c r="Q4" t="s">
        <v>3</v>
      </c>
      <c r="R4" s="8" t="s">
        <v>175</v>
      </c>
      <c r="S4" s="8" t="s">
        <v>175</v>
      </c>
      <c r="T4" s="8" t="s">
        <v>175</v>
      </c>
      <c r="U4" s="8"/>
      <c r="V4" s="8" t="s">
        <v>227</v>
      </c>
      <c r="W4" s="8"/>
      <c r="X4" t="s">
        <v>117</v>
      </c>
      <c r="AA4" s="8">
        <v>3</v>
      </c>
      <c r="AB4" s="8">
        <v>3</v>
      </c>
      <c r="AC4" s="8">
        <v>3</v>
      </c>
      <c r="AE4" s="8" t="s">
        <v>176</v>
      </c>
    </row>
    <row r="5" spans="1:39" x14ac:dyDescent="0.25">
      <c r="C5" t="s">
        <v>208</v>
      </c>
      <c r="D5" t="s">
        <v>119</v>
      </c>
      <c r="E5" t="s">
        <v>219</v>
      </c>
      <c r="F5" t="s">
        <v>220</v>
      </c>
      <c r="G5" t="s">
        <v>221</v>
      </c>
      <c r="H5" t="s">
        <v>264</v>
      </c>
      <c r="J5" t="s">
        <v>245</v>
      </c>
      <c r="K5" t="s">
        <v>239</v>
      </c>
      <c r="L5" t="s">
        <v>162</v>
      </c>
      <c r="M5" s="9">
        <v>4</v>
      </c>
      <c r="N5" s="9"/>
      <c r="O5" s="6" t="s">
        <v>235</v>
      </c>
      <c r="P5" s="6" t="s">
        <v>231</v>
      </c>
      <c r="Q5" t="s">
        <v>4</v>
      </c>
      <c r="R5" s="8" t="s">
        <v>176</v>
      </c>
      <c r="S5" s="8" t="s">
        <v>176</v>
      </c>
      <c r="T5" s="8" t="s">
        <v>176</v>
      </c>
      <c r="U5" s="8"/>
      <c r="V5" s="8" t="s">
        <v>228</v>
      </c>
      <c r="W5" s="8"/>
      <c r="X5" t="s">
        <v>1</v>
      </c>
      <c r="AA5" s="8">
        <v>4</v>
      </c>
      <c r="AB5" s="8">
        <v>4</v>
      </c>
      <c r="AC5" s="8">
        <v>4</v>
      </c>
      <c r="AE5" s="8" t="s">
        <v>177</v>
      </c>
    </row>
    <row r="6" spans="1:39" x14ac:dyDescent="0.25">
      <c r="C6" t="s">
        <v>209</v>
      </c>
      <c r="D6" t="s">
        <v>219</v>
      </c>
      <c r="E6" t="s">
        <v>219</v>
      </c>
      <c r="F6" t="s">
        <v>222</v>
      </c>
      <c r="G6" t="s">
        <v>223</v>
      </c>
      <c r="H6" t="s">
        <v>265</v>
      </c>
      <c r="J6" t="s">
        <v>246</v>
      </c>
      <c r="K6" t="s">
        <v>240</v>
      </c>
      <c r="L6" t="s">
        <v>70</v>
      </c>
      <c r="M6" s="9">
        <v>5</v>
      </c>
      <c r="N6" s="9"/>
      <c r="O6" s="6" t="s">
        <v>236</v>
      </c>
      <c r="P6" s="6" t="s">
        <v>232</v>
      </c>
      <c r="Q6" t="s">
        <v>5</v>
      </c>
      <c r="R6" s="8" t="s">
        <v>177</v>
      </c>
      <c r="S6" s="8" t="s">
        <v>177</v>
      </c>
      <c r="T6" s="8" t="s">
        <v>177</v>
      </c>
      <c r="U6" s="8"/>
      <c r="V6" s="8" t="s">
        <v>119</v>
      </c>
      <c r="W6" s="8"/>
      <c r="AA6" s="8">
        <v>5</v>
      </c>
      <c r="AB6" s="8">
        <v>5</v>
      </c>
      <c r="AC6" s="8">
        <v>5</v>
      </c>
      <c r="AE6" s="8"/>
    </row>
    <row r="7" spans="1:39" x14ac:dyDescent="0.25">
      <c r="C7" t="s">
        <v>210</v>
      </c>
      <c r="D7" t="s">
        <v>219</v>
      </c>
      <c r="E7" t="s">
        <v>219</v>
      </c>
      <c r="F7" t="s">
        <v>224</v>
      </c>
      <c r="G7" t="s">
        <v>119</v>
      </c>
      <c r="H7" t="s">
        <v>266</v>
      </c>
      <c r="J7" t="s">
        <v>247</v>
      </c>
      <c r="K7" t="s">
        <v>241</v>
      </c>
      <c r="L7" t="s">
        <v>163</v>
      </c>
      <c r="M7" s="9">
        <v>6</v>
      </c>
      <c r="N7" s="9"/>
      <c r="O7" s="6"/>
      <c r="P7" s="6" t="s">
        <v>119</v>
      </c>
      <c r="Q7" t="s">
        <v>6</v>
      </c>
      <c r="R7" s="8"/>
      <c r="S7" s="8"/>
      <c r="T7" s="8"/>
      <c r="U7" s="8"/>
      <c r="V7" s="8"/>
      <c r="W7" s="8"/>
      <c r="AA7" s="8">
        <v>6</v>
      </c>
      <c r="AB7" s="8">
        <v>6</v>
      </c>
      <c r="AC7" s="8">
        <v>6</v>
      </c>
      <c r="AE7" s="8"/>
    </row>
    <row r="8" spans="1:39" x14ac:dyDescent="0.25">
      <c r="C8" t="s">
        <v>119</v>
      </c>
      <c r="F8" t="s">
        <v>119</v>
      </c>
      <c r="H8" t="s">
        <v>267</v>
      </c>
      <c r="J8" t="s">
        <v>248</v>
      </c>
      <c r="K8" t="s">
        <v>242</v>
      </c>
      <c r="L8" t="s">
        <v>71</v>
      </c>
      <c r="M8" s="9">
        <v>7</v>
      </c>
      <c r="N8" s="9"/>
      <c r="O8" s="6"/>
      <c r="P8" s="6"/>
      <c r="Q8" t="s">
        <v>120</v>
      </c>
      <c r="R8" s="8"/>
      <c r="S8" s="8"/>
      <c r="T8" s="8"/>
      <c r="U8" s="8"/>
      <c r="V8" s="8"/>
      <c r="W8" s="8"/>
      <c r="AA8" s="8">
        <v>7</v>
      </c>
      <c r="AB8" s="8">
        <v>7</v>
      </c>
      <c r="AC8" s="8">
        <v>7</v>
      </c>
      <c r="AE8" s="8"/>
    </row>
    <row r="9" spans="1:39" x14ac:dyDescent="0.25">
      <c r="H9" t="s">
        <v>268</v>
      </c>
      <c r="J9" t="s">
        <v>249</v>
      </c>
      <c r="K9" t="s">
        <v>119</v>
      </c>
      <c r="L9" t="s">
        <v>164</v>
      </c>
      <c r="M9" s="9">
        <v>8</v>
      </c>
      <c r="N9" s="9"/>
      <c r="O9" s="6"/>
      <c r="P9" s="6"/>
      <c r="Q9" t="s">
        <v>7</v>
      </c>
      <c r="R9" s="8"/>
      <c r="S9" s="8"/>
      <c r="T9" s="8"/>
      <c r="U9" s="8"/>
      <c r="V9" s="8"/>
      <c r="W9" s="8"/>
      <c r="AA9" s="8">
        <v>8</v>
      </c>
      <c r="AB9" s="8">
        <v>8</v>
      </c>
      <c r="AC9" s="8">
        <v>8</v>
      </c>
      <c r="AE9" s="8"/>
    </row>
    <row r="10" spans="1:39" x14ac:dyDescent="0.25">
      <c r="H10" t="s">
        <v>217</v>
      </c>
      <c r="J10" t="s">
        <v>250</v>
      </c>
      <c r="L10" t="s">
        <v>165</v>
      </c>
      <c r="M10" s="9">
        <v>9</v>
      </c>
      <c r="N10" s="9"/>
      <c r="O10" s="6"/>
      <c r="P10" s="6"/>
      <c r="Q10" t="s">
        <v>8</v>
      </c>
      <c r="R10" s="8"/>
      <c r="S10" s="8"/>
      <c r="T10" s="8"/>
      <c r="U10" s="8"/>
      <c r="V10" s="8"/>
      <c r="W10" s="8"/>
      <c r="AA10" s="8">
        <v>9</v>
      </c>
      <c r="AB10" s="8">
        <v>9</v>
      </c>
      <c r="AC10" s="8">
        <v>9</v>
      </c>
      <c r="AE10" s="8"/>
    </row>
    <row r="11" spans="1:39" x14ac:dyDescent="0.25">
      <c r="G11" s="11" t="s">
        <v>225</v>
      </c>
      <c r="H11" t="s">
        <v>269</v>
      </c>
      <c r="J11" t="s">
        <v>251</v>
      </c>
      <c r="L11" t="s">
        <v>119</v>
      </c>
      <c r="M11" s="9">
        <v>10</v>
      </c>
      <c r="N11" s="9"/>
      <c r="O11" s="6"/>
      <c r="P11" s="6"/>
      <c r="Q11" t="s">
        <v>9</v>
      </c>
      <c r="R11" s="8"/>
      <c r="S11" s="8"/>
      <c r="T11" s="8"/>
      <c r="U11" s="8"/>
      <c r="V11" s="8"/>
      <c r="W11" s="8"/>
      <c r="AA11" s="8">
        <v>10</v>
      </c>
      <c r="AB11" s="8">
        <v>10</v>
      </c>
      <c r="AC11" s="8">
        <v>10</v>
      </c>
      <c r="AE11" s="8"/>
    </row>
    <row r="12" spans="1:39" x14ac:dyDescent="0.25">
      <c r="H12" t="s">
        <v>270</v>
      </c>
      <c r="J12" t="s">
        <v>252</v>
      </c>
      <c r="M12" s="10" t="s">
        <v>166</v>
      </c>
      <c r="N12" s="10"/>
      <c r="O12" s="7"/>
      <c r="P12" s="7"/>
      <c r="Q12" t="s">
        <v>119</v>
      </c>
      <c r="R12" s="8"/>
      <c r="S12" s="8"/>
      <c r="T12" s="8"/>
      <c r="U12" s="8"/>
      <c r="V12" s="8"/>
      <c r="W12" s="8"/>
      <c r="AA12" s="8" t="s">
        <v>174</v>
      </c>
      <c r="AB12" s="8" t="s">
        <v>174</v>
      </c>
      <c r="AC12" s="8" t="s">
        <v>174</v>
      </c>
      <c r="AE12" s="8"/>
    </row>
    <row r="13" spans="1:39" x14ac:dyDescent="0.25">
      <c r="H13" t="s">
        <v>271</v>
      </c>
      <c r="J13" t="s">
        <v>253</v>
      </c>
      <c r="M13" s="8" t="s">
        <v>167</v>
      </c>
      <c r="N13" s="8"/>
      <c r="O13" s="5"/>
      <c r="P13" s="5"/>
      <c r="S13" s="8"/>
      <c r="T13" s="8"/>
      <c r="AA13" s="8" t="s">
        <v>192</v>
      </c>
      <c r="AB13" s="8" t="s">
        <v>192</v>
      </c>
      <c r="AC13" s="8" t="s">
        <v>192</v>
      </c>
      <c r="AE13" s="8"/>
    </row>
    <row r="14" spans="1:39" x14ac:dyDescent="0.25">
      <c r="H14" t="s">
        <v>272</v>
      </c>
      <c r="J14" t="s">
        <v>254</v>
      </c>
      <c r="M14" s="8" t="s">
        <v>168</v>
      </c>
      <c r="N14" s="8"/>
      <c r="O14" s="5"/>
      <c r="P14" s="5"/>
      <c r="AA14" s="8" t="s">
        <v>193</v>
      </c>
      <c r="AB14" s="8" t="s">
        <v>193</v>
      </c>
      <c r="AC14" s="8" t="s">
        <v>193</v>
      </c>
    </row>
    <row r="15" spans="1:39" x14ac:dyDescent="0.25">
      <c r="H15" t="s">
        <v>223</v>
      </c>
      <c r="J15" t="s">
        <v>255</v>
      </c>
      <c r="M15" s="8"/>
      <c r="N15" s="8"/>
      <c r="O15" s="5"/>
      <c r="P15" s="5"/>
      <c r="AA15" s="8"/>
    </row>
    <row r="16" spans="1:39" x14ac:dyDescent="0.25">
      <c r="G16" t="str">
        <f>REPLACE(G7, 1, 1, UPPER(LEFT(G7, 1)))</f>
        <v>Other</v>
      </c>
      <c r="H16" t="s">
        <v>119</v>
      </c>
      <c r="J16" t="s">
        <v>256</v>
      </c>
      <c r="M16" s="8"/>
      <c r="N16" s="8"/>
      <c r="O16" s="5"/>
      <c r="P16" s="5"/>
      <c r="AA16" s="8"/>
    </row>
    <row r="17" spans="1:27" x14ac:dyDescent="0.25">
      <c r="C17" t="str">
        <f t="shared" ref="C17:F17" si="0">REPLACE(C8, 1, 1, UPPER(LEFT(C8, 1)))</f>
        <v>Other</v>
      </c>
      <c r="D17" t="str">
        <f t="shared" si="0"/>
        <v/>
      </c>
      <c r="E17" t="str">
        <f t="shared" si="0"/>
        <v/>
      </c>
      <c r="F17" t="str">
        <f t="shared" si="0"/>
        <v>Other</v>
      </c>
      <c r="G17" t="str">
        <f>REPLACE(G8, 1, 1, UPPER(LEFT(G8, 1)))</f>
        <v/>
      </c>
      <c r="J17" t="s">
        <v>257</v>
      </c>
      <c r="M17" s="5"/>
      <c r="N17" s="5"/>
      <c r="O17" s="5"/>
      <c r="P17" s="5"/>
      <c r="AA17" s="8"/>
    </row>
    <row r="18" spans="1:27" x14ac:dyDescent="0.25">
      <c r="C18" t="str">
        <f t="shared" ref="C18" si="1">REPLACE(C9, 1, 1, UPPER(LEFT(C9, 1)))</f>
        <v/>
      </c>
      <c r="J18" t="s">
        <v>258</v>
      </c>
      <c r="M18" s="5"/>
      <c r="N18" s="5"/>
      <c r="O18" s="5"/>
      <c r="P18" s="5"/>
      <c r="AA18" s="8"/>
    </row>
    <row r="19" spans="1:27" x14ac:dyDescent="0.25">
      <c r="D19" t="str">
        <f t="shared" ref="D19:F19" si="2">LOWER(D8)</f>
        <v/>
      </c>
      <c r="E19" t="str">
        <f t="shared" si="2"/>
        <v/>
      </c>
      <c r="F19" t="str">
        <f t="shared" si="2"/>
        <v>other</v>
      </c>
      <c r="G19" t="str">
        <f>LOWER(G8)</f>
        <v/>
      </c>
      <c r="J19" t="s">
        <v>119</v>
      </c>
      <c r="M19" s="5"/>
      <c r="N19" s="5"/>
      <c r="O19" s="5"/>
      <c r="P19" s="5"/>
      <c r="AA19" s="8"/>
    </row>
    <row r="20" spans="1:27" x14ac:dyDescent="0.25">
      <c r="M20" s="5"/>
      <c r="N20" s="5"/>
      <c r="O20" s="5"/>
      <c r="P20" s="5"/>
      <c r="AA20" s="8"/>
    </row>
    <row r="22" spans="1:27" x14ac:dyDescent="0.25">
      <c r="A22" s="2" t="s">
        <v>15</v>
      </c>
      <c r="B22" s="2" t="s">
        <v>63</v>
      </c>
      <c r="C22" s="2" t="s">
        <v>64</v>
      </c>
      <c r="D22" s="2" t="s">
        <v>65</v>
      </c>
      <c r="F22" s="2" t="s">
        <v>72</v>
      </c>
    </row>
    <row r="23" spans="1:27" x14ac:dyDescent="0.25">
      <c r="A23" t="s">
        <v>12</v>
      </c>
      <c r="B23">
        <v>4.9799999999999996E-4</v>
      </c>
      <c r="C23">
        <v>4.0000000000000003E-7</v>
      </c>
      <c r="D23">
        <v>9.9999999999999995E-7</v>
      </c>
      <c r="E23" s="2"/>
      <c r="F23" s="1" t="s">
        <v>80</v>
      </c>
      <c r="G23" s="2"/>
    </row>
    <row r="24" spans="1:27" x14ac:dyDescent="0.25">
      <c r="A24" t="s">
        <v>11</v>
      </c>
      <c r="B24">
        <v>6.4749999999999996E-4</v>
      </c>
      <c r="C24">
        <v>3.2000000000000003E-6</v>
      </c>
      <c r="D24">
        <v>6.9999999999999997E-7</v>
      </c>
      <c r="F24" t="s">
        <v>73</v>
      </c>
    </row>
    <row r="25" spans="1:27" x14ac:dyDescent="0.25">
      <c r="A25" t="s">
        <v>13</v>
      </c>
      <c r="B25">
        <v>5.2599999999999999E-4</v>
      </c>
      <c r="C25">
        <v>4.9999999999999998E-7</v>
      </c>
      <c r="D25">
        <v>2.0000000000000002E-7</v>
      </c>
      <c r="F25" t="s">
        <v>74</v>
      </c>
    </row>
    <row r="26" spans="1:27" x14ac:dyDescent="0.25">
      <c r="A26" t="s">
        <v>16</v>
      </c>
      <c r="B26">
        <v>6.6600000000000003E-4</v>
      </c>
      <c r="C26">
        <v>7.5000000000000002E-7</v>
      </c>
      <c r="D26">
        <v>1.4499999999999999E-6</v>
      </c>
    </row>
    <row r="27" spans="1:27" x14ac:dyDescent="0.25">
      <c r="A27" t="s">
        <v>14</v>
      </c>
      <c r="B27">
        <v>3.165E-4</v>
      </c>
      <c r="C27">
        <v>4.9999999999999998E-7</v>
      </c>
      <c r="D27">
        <v>0</v>
      </c>
    </row>
    <row r="28" spans="1:27" x14ac:dyDescent="0.25">
      <c r="A28" t="s">
        <v>17</v>
      </c>
      <c r="B28">
        <v>7.8600000000000002E-4</v>
      </c>
      <c r="C28">
        <v>8.0000000000000007E-7</v>
      </c>
      <c r="D28">
        <v>5.5000000000000003E-7</v>
      </c>
    </row>
    <row r="29" spans="1:27" x14ac:dyDescent="0.25">
      <c r="A29" t="s">
        <v>60</v>
      </c>
      <c r="B29">
        <v>2.6000000000000003E-4</v>
      </c>
      <c r="C29">
        <v>2.4999999999999999E-7</v>
      </c>
      <c r="D29">
        <v>5.0000000000000004E-8</v>
      </c>
    </row>
    <row r="30" spans="1:27" x14ac:dyDescent="0.25">
      <c r="A30" t="s">
        <v>18</v>
      </c>
      <c r="B30">
        <v>7.8750000000000001E-4</v>
      </c>
      <c r="C30">
        <v>2.1500000000000002E-6</v>
      </c>
      <c r="D30">
        <v>0</v>
      </c>
    </row>
    <row r="31" spans="1:27" x14ac:dyDescent="0.25">
      <c r="A31" t="s">
        <v>61</v>
      </c>
      <c r="B31">
        <v>6.1050000000000004E-4</v>
      </c>
      <c r="C31">
        <v>3.4999999999999998E-7</v>
      </c>
      <c r="D31">
        <v>1.0000000000000001E-7</v>
      </c>
    </row>
    <row r="32" spans="1:27" x14ac:dyDescent="0.25">
      <c r="A32" t="s">
        <v>19</v>
      </c>
      <c r="B32">
        <v>5.3350000000000001E-4</v>
      </c>
      <c r="C32">
        <v>4.0000000000000003E-7</v>
      </c>
      <c r="D32">
        <v>5.5000000000000003E-7</v>
      </c>
    </row>
    <row r="33" spans="1:4" x14ac:dyDescent="0.25">
      <c r="A33" t="s">
        <v>20</v>
      </c>
      <c r="B33">
        <v>5.465E-4</v>
      </c>
      <c r="C33">
        <v>4.4999999999999998E-7</v>
      </c>
      <c r="D33">
        <v>8.4999999999999991E-7</v>
      </c>
    </row>
    <row r="34" spans="1:4" x14ac:dyDescent="0.25">
      <c r="A34" t="s">
        <v>21</v>
      </c>
      <c r="B34">
        <v>7.8850000000000003E-4</v>
      </c>
      <c r="C34">
        <v>2.65E-6</v>
      </c>
      <c r="D34">
        <v>2.1000000000000002E-6</v>
      </c>
    </row>
    <row r="35" spans="1:4" x14ac:dyDescent="0.25">
      <c r="A35" t="s">
        <v>23</v>
      </c>
      <c r="B35">
        <v>1.08E-4</v>
      </c>
      <c r="C35">
        <v>1.35E-6</v>
      </c>
      <c r="D35">
        <v>4.0000000000000003E-7</v>
      </c>
    </row>
    <row r="36" spans="1:4" x14ac:dyDescent="0.25">
      <c r="A36" t="s">
        <v>24</v>
      </c>
      <c r="B36">
        <v>5.2599999999999999E-4</v>
      </c>
      <c r="C36">
        <v>2.9999999999999999E-7</v>
      </c>
      <c r="D36">
        <v>9.5000000000000001E-7</v>
      </c>
    </row>
    <row r="37" spans="1:4" x14ac:dyDescent="0.25">
      <c r="A37" t="s">
        <v>25</v>
      </c>
      <c r="B37">
        <v>9.8550000000000005E-4</v>
      </c>
      <c r="C37">
        <v>1.15E-6</v>
      </c>
      <c r="D37">
        <v>2.8999999999999998E-6</v>
      </c>
    </row>
    <row r="38" spans="1:4" x14ac:dyDescent="0.25">
      <c r="A38" t="s">
        <v>22</v>
      </c>
      <c r="B38">
        <v>7.605E-4</v>
      </c>
      <c r="C38">
        <v>7.5000000000000002E-7</v>
      </c>
      <c r="D38">
        <v>1.2999999999999998E-6</v>
      </c>
    </row>
    <row r="39" spans="1:4" x14ac:dyDescent="0.25">
      <c r="A39" t="s">
        <v>26</v>
      </c>
      <c r="B39">
        <v>7.0350000000000002E-4</v>
      </c>
      <c r="C39">
        <v>5.9999999999999997E-7</v>
      </c>
      <c r="D39">
        <v>6.4999999999999992E-7</v>
      </c>
    </row>
    <row r="40" spans="1:4" x14ac:dyDescent="0.25">
      <c r="A40" t="s">
        <v>27</v>
      </c>
      <c r="B40">
        <v>1.0384999999999999E-3</v>
      </c>
      <c r="C40">
        <v>9.9999999999999995E-7</v>
      </c>
      <c r="D40">
        <v>2.2499999999999996E-6</v>
      </c>
    </row>
    <row r="41" spans="1:4" x14ac:dyDescent="0.25">
      <c r="A41" t="s">
        <v>28</v>
      </c>
      <c r="B41">
        <v>6.0300000000000002E-4</v>
      </c>
      <c r="C41">
        <v>8.0000000000000007E-7</v>
      </c>
      <c r="D41">
        <v>8.9999999999999996E-7</v>
      </c>
    </row>
    <row r="42" spans="1:4" x14ac:dyDescent="0.25">
      <c r="A42" t="s">
        <v>31</v>
      </c>
      <c r="B42">
        <v>2.7400000000000005E-4</v>
      </c>
      <c r="C42">
        <v>6.4999999999999992E-7</v>
      </c>
      <c r="D42">
        <v>8.4999999999999991E-7</v>
      </c>
    </row>
    <row r="43" spans="1:4" x14ac:dyDescent="0.25">
      <c r="A43" t="s">
        <v>30</v>
      </c>
      <c r="B43">
        <v>5.9350000000000006E-4</v>
      </c>
      <c r="C43">
        <v>5.5000000000000003E-7</v>
      </c>
      <c r="D43">
        <v>1.1000000000000001E-6</v>
      </c>
    </row>
    <row r="44" spans="1:4" x14ac:dyDescent="0.25">
      <c r="A44" t="s">
        <v>29</v>
      </c>
      <c r="B44">
        <v>4.325E-4</v>
      </c>
      <c r="C44">
        <v>4.4999999999999998E-7</v>
      </c>
      <c r="D44">
        <v>2.0000000000000002E-7</v>
      </c>
    </row>
    <row r="45" spans="1:4" x14ac:dyDescent="0.25">
      <c r="A45" t="s">
        <v>32</v>
      </c>
      <c r="B45">
        <v>6.5949999999999993E-4</v>
      </c>
      <c r="C45">
        <v>7.5000000000000002E-7</v>
      </c>
      <c r="D45">
        <v>1.6000000000000001E-6</v>
      </c>
    </row>
    <row r="46" spans="1:4" x14ac:dyDescent="0.25">
      <c r="A46" t="s">
        <v>33</v>
      </c>
      <c r="B46">
        <v>6.2549999999999997E-4</v>
      </c>
      <c r="C46">
        <v>6.4999999999999992E-7</v>
      </c>
      <c r="D46">
        <v>6.9999999999999997E-7</v>
      </c>
    </row>
    <row r="47" spans="1:4" x14ac:dyDescent="0.25">
      <c r="A47" t="s">
        <v>35</v>
      </c>
      <c r="B47">
        <v>4.795E-4</v>
      </c>
      <c r="C47">
        <v>4.4999999999999998E-7</v>
      </c>
      <c r="D47">
        <v>1.8500000000000001E-6</v>
      </c>
    </row>
    <row r="48" spans="1:4" x14ac:dyDescent="0.25">
      <c r="A48" t="s">
        <v>34</v>
      </c>
      <c r="B48">
        <v>9.4850000000000002E-4</v>
      </c>
      <c r="C48">
        <v>8.9999999999999996E-7</v>
      </c>
      <c r="D48">
        <v>1.6999999999999998E-6</v>
      </c>
    </row>
    <row r="49" spans="1:4" x14ac:dyDescent="0.25">
      <c r="A49" t="s">
        <v>36</v>
      </c>
      <c r="B49">
        <v>6.4249999999999995E-4</v>
      </c>
      <c r="C49">
        <v>6.9999999999999997E-7</v>
      </c>
      <c r="D49">
        <v>4.9999999999999998E-7</v>
      </c>
    </row>
    <row r="50" spans="1:4" x14ac:dyDescent="0.25">
      <c r="A50" t="s">
        <v>39</v>
      </c>
      <c r="B50">
        <v>7.3499999999999998E-4</v>
      </c>
      <c r="C50">
        <v>6.9999999999999997E-7</v>
      </c>
      <c r="D50">
        <v>1.6000000000000001E-6</v>
      </c>
    </row>
    <row r="51" spans="1:4" x14ac:dyDescent="0.25">
      <c r="A51" t="s">
        <v>43</v>
      </c>
      <c r="B51">
        <v>4.9549999999999996E-4</v>
      </c>
      <c r="C51">
        <v>4.9999999999999998E-7</v>
      </c>
      <c r="D51">
        <v>2.0000000000000002E-7</v>
      </c>
    </row>
    <row r="52" spans="1:4" x14ac:dyDescent="0.25">
      <c r="A52" t="s">
        <v>40</v>
      </c>
      <c r="B52">
        <v>1.9149999999999999E-4</v>
      </c>
      <c r="C52">
        <v>2.4999999999999999E-7</v>
      </c>
      <c r="D52">
        <v>2.0000000000000002E-7</v>
      </c>
    </row>
    <row r="53" spans="1:4" x14ac:dyDescent="0.25">
      <c r="A53" t="s">
        <v>41</v>
      </c>
      <c r="B53">
        <v>2.8949999999999999E-4</v>
      </c>
      <c r="C53">
        <v>2.4999999999999999E-7</v>
      </c>
      <c r="D53">
        <v>5.0000000000000004E-8</v>
      </c>
    </row>
    <row r="54" spans="1:4" x14ac:dyDescent="0.25">
      <c r="A54" t="s">
        <v>42</v>
      </c>
      <c r="B54">
        <v>8.4150000000000002E-4</v>
      </c>
      <c r="C54">
        <v>1.4499999999999999E-6</v>
      </c>
      <c r="D54">
        <v>3.4999999999999998E-7</v>
      </c>
    </row>
    <row r="55" spans="1:4" x14ac:dyDescent="0.25">
      <c r="A55" t="s">
        <v>44</v>
      </c>
      <c r="B55">
        <v>2.765E-4</v>
      </c>
      <c r="C55">
        <v>3.4999999999999998E-7</v>
      </c>
      <c r="D55">
        <v>2.4999999999999999E-7</v>
      </c>
    </row>
    <row r="56" spans="1:4" x14ac:dyDescent="0.25">
      <c r="A56" t="s">
        <v>37</v>
      </c>
      <c r="B56">
        <v>4.975E-4</v>
      </c>
      <c r="C56">
        <v>4.9999999999999998E-7</v>
      </c>
      <c r="D56">
        <v>5.5000000000000003E-7</v>
      </c>
    </row>
    <row r="57" spans="1:4" x14ac:dyDescent="0.25">
      <c r="A57" t="s">
        <v>38</v>
      </c>
      <c r="B57">
        <v>9.5099999999999991E-4</v>
      </c>
      <c r="C57">
        <v>1.3999999999999999E-6</v>
      </c>
      <c r="D57">
        <v>1.6000000000000001E-6</v>
      </c>
    </row>
    <row r="58" spans="1:4" x14ac:dyDescent="0.25">
      <c r="A58" t="s">
        <v>45</v>
      </c>
      <c r="B58">
        <v>8.070000000000001E-4</v>
      </c>
      <c r="C58">
        <v>8.0000000000000007E-7</v>
      </c>
      <c r="D58">
        <v>2.65E-6</v>
      </c>
    </row>
    <row r="59" spans="1:4" x14ac:dyDescent="0.25">
      <c r="A59" t="s">
        <v>46</v>
      </c>
      <c r="B59">
        <v>6.8999999999999997E-4</v>
      </c>
      <c r="C59">
        <v>6.4999999999999992E-7</v>
      </c>
      <c r="D59">
        <v>1.1000000000000001E-6</v>
      </c>
    </row>
    <row r="60" spans="1:4" x14ac:dyDescent="0.25">
      <c r="A60" t="s">
        <v>47</v>
      </c>
      <c r="B60">
        <v>1.5249999999999999E-4</v>
      </c>
      <c r="C60">
        <v>2.4999999999999999E-7</v>
      </c>
      <c r="D60">
        <v>2.0000000000000002E-7</v>
      </c>
    </row>
    <row r="61" spans="1:4" x14ac:dyDescent="0.25">
      <c r="A61" t="s">
        <v>48</v>
      </c>
      <c r="B61">
        <v>5.0449999999999996E-4</v>
      </c>
      <c r="C61">
        <v>6.4999999999999992E-7</v>
      </c>
      <c r="D61">
        <v>1.35E-6</v>
      </c>
    </row>
    <row r="62" spans="1:4" x14ac:dyDescent="0.25">
      <c r="A62" t="s">
        <v>49</v>
      </c>
      <c r="B62">
        <v>4.4950000000000003E-4</v>
      </c>
      <c r="C62">
        <v>2.0000000000000002E-7</v>
      </c>
      <c r="D62">
        <v>0</v>
      </c>
    </row>
    <row r="63" spans="1:4" x14ac:dyDescent="0.25">
      <c r="A63" t="s">
        <v>50</v>
      </c>
      <c r="B63">
        <v>3.745E-4</v>
      </c>
      <c r="C63">
        <v>2.0000000000000002E-7</v>
      </c>
      <c r="D63">
        <v>4.4999999999999998E-7</v>
      </c>
    </row>
    <row r="64" spans="1:4" x14ac:dyDescent="0.25">
      <c r="A64" t="s">
        <v>51</v>
      </c>
      <c r="B64">
        <v>3.0949999999999999E-4</v>
      </c>
      <c r="C64">
        <v>9.5000000000000001E-7</v>
      </c>
      <c r="D64">
        <v>1.2500000000000001E-6</v>
      </c>
    </row>
    <row r="65" spans="1:4" x14ac:dyDescent="0.25">
      <c r="A65" t="s">
        <v>52</v>
      </c>
      <c r="B65">
        <v>5.7299999999999994E-4</v>
      </c>
      <c r="C65">
        <v>2.9999999999999999E-7</v>
      </c>
      <c r="D65">
        <v>1.1000000000000001E-6</v>
      </c>
    </row>
    <row r="66" spans="1:4" x14ac:dyDescent="0.25">
      <c r="A66" t="s">
        <v>53</v>
      </c>
      <c r="B66">
        <v>6.3949999999999999E-4</v>
      </c>
      <c r="C66">
        <v>4.9999999999999998E-7</v>
      </c>
      <c r="D66">
        <v>8.0000000000000007E-7</v>
      </c>
    </row>
    <row r="67" spans="1:4" x14ac:dyDescent="0.25">
      <c r="A67" t="s">
        <v>54</v>
      </c>
      <c r="B67">
        <v>8.8400000000000002E-4</v>
      </c>
      <c r="C67">
        <v>1.2999999999999998E-6</v>
      </c>
      <c r="D67">
        <v>5.5000000000000003E-7</v>
      </c>
    </row>
    <row r="68" spans="1:4" x14ac:dyDescent="0.25">
      <c r="A68" t="s">
        <v>56</v>
      </c>
      <c r="B68">
        <v>1.9999999999999999E-6</v>
      </c>
      <c r="C68">
        <v>1.0000000000000001E-7</v>
      </c>
      <c r="D68">
        <v>0</v>
      </c>
    </row>
    <row r="69" spans="1:4" x14ac:dyDescent="0.25">
      <c r="A69" t="s">
        <v>55</v>
      </c>
      <c r="B69">
        <v>4.75E-4</v>
      </c>
      <c r="C69">
        <v>5.5000000000000003E-7</v>
      </c>
      <c r="D69">
        <v>8.9999999999999996E-7</v>
      </c>
    </row>
    <row r="70" spans="1:4" x14ac:dyDescent="0.25">
      <c r="A70" t="s">
        <v>57</v>
      </c>
      <c r="B70">
        <v>1.175E-4</v>
      </c>
      <c r="C70">
        <v>1.4999999999999999E-7</v>
      </c>
      <c r="D70">
        <v>1.0000000000000001E-7</v>
      </c>
    </row>
    <row r="71" spans="1:4" x14ac:dyDescent="0.25">
      <c r="A71" t="s">
        <v>62</v>
      </c>
      <c r="B71">
        <v>9.990000000000001E-4</v>
      </c>
      <c r="C71">
        <v>8.9999999999999996E-7</v>
      </c>
      <c r="D71">
        <v>1.2500000000000001E-6</v>
      </c>
    </row>
    <row r="72" spans="1:4" x14ac:dyDescent="0.25">
      <c r="A72" t="s">
        <v>58</v>
      </c>
      <c r="B72">
        <v>7.8800000000000007E-4</v>
      </c>
      <c r="C72">
        <v>6.4999999999999992E-7</v>
      </c>
      <c r="D72">
        <v>1.35E-6</v>
      </c>
    </row>
    <row r="73" spans="1:4" x14ac:dyDescent="0.25">
      <c r="A73" t="s">
        <v>59</v>
      </c>
      <c r="B73">
        <v>1.0480000000000001E-3</v>
      </c>
      <c r="C73">
        <v>9.9999999999999995E-7</v>
      </c>
      <c r="D73">
        <v>8.9999999999999996E-7</v>
      </c>
    </row>
    <row r="74" spans="1:4" x14ac:dyDescent="0.25">
      <c r="A74" t="s">
        <v>66</v>
      </c>
      <c r="B74">
        <v>1E-3</v>
      </c>
      <c r="C74">
        <v>5.0000000000000004E-6</v>
      </c>
      <c r="D74">
        <v>5.0000000000000004E-6</v>
      </c>
    </row>
  </sheetData>
  <sheetProtection selectLockedCells="1" selectUnlockedCells="1"/>
  <customSheetViews>
    <customSheetView guid="{D3DD8DD3-CF36-4777-8F78-0361F3810C31}">
      <selection activeCell="A8" sqref="A8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ignoredErrors>
    <ignoredError sqref="S2:T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A36FB601-54B7-4652-9D72-656FE0CCAD45}">
            <xm:f>NOT(ISERROR(SEARCH($B$2,K16)))</xm:f>
            <xm:f>$B$2</xm:f>
            <x14:dxf/>
          </x14:cfRule>
          <xm:sqref>K16</xm:sqref>
        </x14:conditionalFormatting>
        <x14:conditionalFormatting xmlns:xm="http://schemas.microsoft.com/office/excel/2006/main">
          <x14:cfRule type="expression" priority="1" id="{59918495-B7CE-4766-8E15-CAC27035A283}">
            <xm:f>SEARCH($E$2, Metrics!$J$19)</xm:f>
            <x14:dxf/>
          </x14:cfRule>
          <xm:sqref>K19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Metrics</vt:lpstr>
      <vt:lpstr>Metrics Backend Data</vt:lpstr>
      <vt:lpstr>Metrics!Print_Area</vt:lpstr>
    </vt:vector>
  </TitlesOfParts>
  <Company>NREL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NREL</dc:creator>
  <cp:lastModifiedBy>Valued DOE Employee</cp:lastModifiedBy>
  <cp:lastPrinted>2017-12-27T22:55:22Z</cp:lastPrinted>
  <dcterms:created xsi:type="dcterms:W3CDTF">2014-06-14T20:14:28Z</dcterms:created>
  <dcterms:modified xsi:type="dcterms:W3CDTF">2018-01-24T23:04:13Z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